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A\Desktop\PARA GOBIERNO EN LINEA\VIGENCIA 2021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8" i="1" l="1"/>
  <c r="AA28" i="1"/>
  <c r="Z28" i="1"/>
  <c r="AH28" i="1" s="1"/>
  <c r="AI27" i="1"/>
  <c r="AA27" i="1"/>
  <c r="Z27" i="1"/>
  <c r="AH27" i="1" s="1"/>
  <c r="AI26" i="1"/>
  <c r="AA26" i="1"/>
  <c r="Z26" i="1"/>
  <c r="AH26" i="1" s="1"/>
  <c r="AI25" i="1"/>
  <c r="AA25" i="1"/>
  <c r="Z25" i="1"/>
  <c r="AH25" i="1" s="1"/>
  <c r="AI24" i="1"/>
  <c r="AA24" i="1"/>
  <c r="Z24" i="1"/>
  <c r="AH24" i="1" s="1"/>
  <c r="AI23" i="1"/>
  <c r="AA23" i="1"/>
  <c r="Z23" i="1"/>
  <c r="AH23" i="1" s="1"/>
  <c r="AI22" i="1"/>
  <c r="AA22" i="1"/>
  <c r="Z22" i="1"/>
  <c r="AH22" i="1" s="1"/>
  <c r="AI21" i="1"/>
  <c r="AA21" i="1"/>
  <c r="Z21" i="1"/>
  <c r="AH21" i="1" s="1"/>
  <c r="AI20" i="1"/>
  <c r="AA20" i="1"/>
  <c r="Z20" i="1"/>
  <c r="AH20" i="1" s="1"/>
  <c r="AI19" i="1"/>
  <c r="AA19" i="1"/>
  <c r="Z19" i="1"/>
  <c r="AH19" i="1" s="1"/>
  <c r="AI18" i="1"/>
  <c r="AA18" i="1"/>
  <c r="Z18" i="1"/>
  <c r="AH18" i="1" s="1"/>
  <c r="AI17" i="1"/>
  <c r="AA17" i="1"/>
  <c r="Z17" i="1"/>
  <c r="AH17" i="1" s="1"/>
  <c r="AI16" i="1"/>
  <c r="AA16" i="1"/>
  <c r="Z16" i="1"/>
  <c r="AH16" i="1" s="1"/>
  <c r="AI15" i="1"/>
  <c r="AA15" i="1"/>
  <c r="Z15" i="1"/>
  <c r="AH15" i="1" s="1"/>
  <c r="F15" i="1"/>
  <c r="AI14" i="1"/>
  <c r="AA14" i="1"/>
  <c r="Z14" i="1"/>
  <c r="AH14" i="1" s="1"/>
  <c r="AI13" i="1"/>
  <c r="AA13" i="1"/>
  <c r="Z13" i="1"/>
  <c r="AH13" i="1" s="1"/>
  <c r="AI12" i="1"/>
  <c r="AA12" i="1"/>
  <c r="Z12" i="1"/>
  <c r="AH12" i="1" s="1"/>
  <c r="AI11" i="1"/>
  <c r="AA11" i="1"/>
  <c r="Z11" i="1"/>
  <c r="AH11" i="1" s="1"/>
  <c r="AI10" i="1"/>
  <c r="AA10" i="1"/>
  <c r="Z10" i="1"/>
  <c r="AH10" i="1" s="1"/>
  <c r="AI9" i="1"/>
  <c r="AA9" i="1"/>
  <c r="Z9" i="1"/>
  <c r="AH9" i="1" s="1"/>
  <c r="AI8" i="1"/>
  <c r="AA8" i="1"/>
  <c r="Z8" i="1"/>
  <c r="AH8" i="1" s="1"/>
  <c r="AI7" i="1"/>
  <c r="AA7" i="1"/>
  <c r="Z7" i="1"/>
  <c r="AH7" i="1" s="1"/>
  <c r="AI6" i="1"/>
  <c r="AA6" i="1"/>
  <c r="Z6" i="1"/>
  <c r="AH6" i="1" s="1"/>
  <c r="AI5" i="1"/>
  <c r="AA5" i="1"/>
  <c r="Z5" i="1"/>
  <c r="AH5" i="1" s="1"/>
  <c r="F5" i="1"/>
  <c r="AI4" i="1"/>
  <c r="AA4" i="1"/>
  <c r="Z4" i="1"/>
  <c r="AH4" i="1" s="1"/>
  <c r="AI3" i="1"/>
  <c r="AA3" i="1"/>
  <c r="Z3" i="1"/>
  <c r="AH3" i="1" s="1"/>
</calcChain>
</file>

<file path=xl/sharedStrings.xml><?xml version="1.0" encoding="utf-8"?>
<sst xmlns="http://schemas.openxmlformats.org/spreadsheetml/2006/main" count="303" uniqueCount="158">
  <si>
    <t xml:space="preserve">No. De Contrato </t>
  </si>
  <si>
    <t>Fecha De Suscripción Del Contrato</t>
  </si>
  <si>
    <t>TIPO DE CONTRATO</t>
  </si>
  <si>
    <t>OBJETO DEL CONTRATO</t>
  </si>
  <si>
    <t>VALOR INICIAL DEL CONTRATO</t>
  </si>
  <si>
    <t>VALOR MENSUAL (SI APLICA)</t>
  </si>
  <si>
    <t>RUBRO PRESUPUESTAL</t>
  </si>
  <si>
    <t>No CDP</t>
  </si>
  <si>
    <t>FECHA DE EXPEDICION DEL CDP</t>
  </si>
  <si>
    <t>VALOR CDP</t>
  </si>
  <si>
    <t>NOMBRE DEL CONTRATISTA</t>
  </si>
  <si>
    <t>Cédula / Nit Del Contratista</t>
  </si>
  <si>
    <t>LUGAR DE EXPEDICION</t>
  </si>
  <si>
    <t>CORREO ELECTRONICO</t>
  </si>
  <si>
    <t xml:space="preserve">Numero de Telefono </t>
  </si>
  <si>
    <t>PERSONA</t>
  </si>
  <si>
    <t>Cédula / Nit Del Supervisor</t>
  </si>
  <si>
    <t>NOMBRE SUPERVISOR</t>
  </si>
  <si>
    <t>AREA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</si>
  <si>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</si>
  <si>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</si>
  <si>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</si>
  <si>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</si>
  <si>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</si>
  <si>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No. Registro</t>
  </si>
  <si>
    <t>VALOR DEL COMPROMISO</t>
  </si>
  <si>
    <t>FECHA DE EXPEDICION DEL  COMPROMISO</t>
  </si>
  <si>
    <t>FECHA DE ADICION, PRORROGA O MODIFICACION</t>
  </si>
  <si>
    <t>NUMERO CDP ADICION</t>
  </si>
  <si>
    <t>NUMERO DE RP ADICION</t>
  </si>
  <si>
    <t>VALOR ADICIONADO</t>
  </si>
  <si>
    <t>PLAZO ADICIONADO</t>
  </si>
  <si>
    <t>NUMERO PLAZO DE EJECUCION</t>
  </si>
  <si>
    <t>VALOR FINAL DEL CONTRATO</t>
  </si>
  <si>
    <t>Fecha Terminación FINAL del Contrato</t>
  </si>
  <si>
    <t>TIPO DE MODIFICACION Y/O OBSERVACION</t>
  </si>
  <si>
    <t>PRESTACION DE SERVICIOS</t>
  </si>
  <si>
    <t>BOGOTA D.C</t>
  </si>
  <si>
    <t>NATURAL</t>
  </si>
  <si>
    <t>INTERNO</t>
  </si>
  <si>
    <t>MES</t>
  </si>
  <si>
    <t>NIT</t>
  </si>
  <si>
    <t>JURIDICA</t>
  </si>
  <si>
    <t>SUBGERENCIA DE GESTION DE SERVICIOS DE SALUD</t>
  </si>
  <si>
    <t>PRESTACION DE SERVICIOS PROFESIONALES COMO MEDICO GENERAL</t>
  </si>
  <si>
    <t>ANLLY CATERIN HERNANDEZ CASTILLO</t>
  </si>
  <si>
    <t>COORDINACIÓN MEDICA</t>
  </si>
  <si>
    <t>VILLAVICENCIO</t>
  </si>
  <si>
    <t>LUIS ANGEL ROMERO PARDO</t>
  </si>
  <si>
    <t>luis.romero@campusucc.edu.co</t>
  </si>
  <si>
    <t>SAN JOSE DEL GUAVIARE</t>
  </si>
  <si>
    <t>PRESTACION DE SERVICIOS COMO AUXILIAR DE ENFERMERIA</t>
  </si>
  <si>
    <t>GABRIEL GILBERTO CARDENAS BEJARANO</t>
  </si>
  <si>
    <t>EL RETORNO</t>
  </si>
  <si>
    <t>GRANADA</t>
  </si>
  <si>
    <t>LORENA CONSUELO PACHECO PADILLA</t>
  </si>
  <si>
    <t>CHIMA</t>
  </si>
  <si>
    <t>wallace22@hotmail.com</t>
  </si>
  <si>
    <t>PUERTO LLERAS</t>
  </si>
  <si>
    <t>RIQUELME LOPEZ DAGUA</t>
  </si>
  <si>
    <t>ROSA EMILIANA MELO LOAIZA</t>
  </si>
  <si>
    <t>CAICEDONIA</t>
  </si>
  <si>
    <t>PRESTACION DE SERVICIOS COMO AUXILIAR ADMINISTRATIVO</t>
  </si>
  <si>
    <t>MARIELA ROJAS SALAZAR</t>
  </si>
  <si>
    <t>TRABAJO SOCIAL (SIAU)</t>
  </si>
  <si>
    <t>YENNY MELISA TRUJILLO  BRICEÑO</t>
  </si>
  <si>
    <t>orlanssouza@yahoo.com</t>
  </si>
  <si>
    <t>PRESTACION DE SERVICIOS PROFESIONALES COMO BACTERIOLOGA</t>
  </si>
  <si>
    <t>LABORATORIO CLINICO</t>
  </si>
  <si>
    <t>SUBGERENCIA DE GESTION ADMINISTRATIVA Y FINANCIERA</t>
  </si>
  <si>
    <t>DORA JUDITH CUADRADO ORJUELA</t>
  </si>
  <si>
    <t>GESTION DEL TALENTO HUMANO</t>
  </si>
  <si>
    <t>LUZ MIRIAN MENESES ARIAS</t>
  </si>
  <si>
    <t>SERVICIO DE ECONOMATO</t>
  </si>
  <si>
    <t>EDITH MILENA ALVAREZ ORJUELA</t>
  </si>
  <si>
    <t>PRESTACION DE SERVICIOS PROFESIONALES EN ENFERMERIA</t>
  </si>
  <si>
    <t>DIAS</t>
  </si>
  <si>
    <t>SERVICIO</t>
  </si>
  <si>
    <t>RUT</t>
  </si>
  <si>
    <t>BIENESTAR IPS SAS</t>
  </si>
  <si>
    <t>800.223.206-1</t>
  </si>
  <si>
    <t>jefejurídica@cecam-ips.com</t>
  </si>
  <si>
    <t>MANTENIMIENTO</t>
  </si>
  <si>
    <t>SUMINISTRO</t>
  </si>
  <si>
    <t>SUMINISTRO DE GASES MEDICINALES, OXIGENO GASEOSO MEDICINAL, AIRE MEDICIAL COMPRIMIDO Y NITROGENO</t>
  </si>
  <si>
    <t>OXIGENOS DEL LLANO SAS</t>
  </si>
  <si>
    <t>900506505-5</t>
  </si>
  <si>
    <t>oxigenosdelllano@hotmail.com</t>
  </si>
  <si>
    <t>BRISA MARINA DIAZ MELO</t>
  </si>
  <si>
    <t>SEGURIDAD DEL PACIENTE</t>
  </si>
  <si>
    <t>ALEXANDRA BONILLA PEREZ</t>
  </si>
  <si>
    <t>LADY DIANA PALACIOS AMADO</t>
  </si>
  <si>
    <t>diani527@hotmail.com</t>
  </si>
  <si>
    <t>SERVICIO DE RECOLECCION, TRANSPORTE, DISPOSICION FINAL E INCINERACION DE RESIDUOS SOLIDOS PELIGROSOS GENERADOS</t>
  </si>
  <si>
    <t>AMBIENTAR ESP SA</t>
  </si>
  <si>
    <t>832001423-5</t>
  </si>
  <si>
    <t xml:space="preserve">ambientarsaesp@gmail.com </t>
  </si>
  <si>
    <t>KARLA JOHANA MARTINEZ CADENA</t>
  </si>
  <si>
    <t>CAJICA</t>
  </si>
  <si>
    <t>karla.johana@gmail.com</t>
  </si>
  <si>
    <t>INGENIERIA Y ARQUITECTURA HOSPITALARIA SAS</t>
  </si>
  <si>
    <t>822007412-5</t>
  </si>
  <si>
    <t>ingeniriaarquitectura@iahospitalaria.com</t>
  </si>
  <si>
    <t>SYILVIA NAYDU FONSECA GARCIA</t>
  </si>
  <si>
    <t>COMPRAVENTA</t>
  </si>
  <si>
    <t>ENFERMERIA</t>
  </si>
  <si>
    <t>EDITH MOSQUERA MORALES</t>
  </si>
  <si>
    <t>edithroju@hotmail.com</t>
  </si>
  <si>
    <t>LOGISTICA</t>
  </si>
  <si>
    <t>SERVICIO DE LOGISTICA PARA LA CELEBRACION DE LAS CATORCEAVAS JUSTAS OCUPACIONALES VIGENCIA 2021</t>
  </si>
  <si>
    <t xml:space="preserve">BLANCA NEYER GONZALEZ </t>
  </si>
  <si>
    <t>mijhalit@yahoo.com</t>
  </si>
  <si>
    <t>ANGIE CAROLINA MORALES VIVARES</t>
  </si>
  <si>
    <t>RIONEGRO</t>
  </si>
  <si>
    <t>angiem1321@hotmail.com</t>
  </si>
  <si>
    <t>PRESTACION DE SERVICIOS ESPECIALIZADOS EN MEDICINA DE URGENCIAS</t>
  </si>
  <si>
    <t>CARLOS ALBERTO CEDIEL MAHECHA</t>
  </si>
  <si>
    <t>carvedim@hotmail.com</t>
  </si>
  <si>
    <t>COMPRAVENTA DE EXTINTORES Y SEÑALIZACION</t>
  </si>
  <si>
    <t>CUERPO DE BOMBEROS VOLUNTARIOS DE SAN JOSE DEL GUAVIARE</t>
  </si>
  <si>
    <t>bomberosvoluntarios.guaviare@hotmail.com</t>
  </si>
  <si>
    <t>COPASST</t>
  </si>
  <si>
    <t>JESSICA PAOLA MARIN GARZON</t>
  </si>
  <si>
    <t>yesicapaoma@gmail.com</t>
  </si>
  <si>
    <t>rikelmelopez99@gmail.com</t>
  </si>
  <si>
    <t>JEIMY AEOLJANDRA CASTAÑEDA JARAMILLO</t>
  </si>
  <si>
    <t>alejajeimy@hotmail.com</t>
  </si>
  <si>
    <t>LIZETH ANDREA RIVERA CIFUENTES</t>
  </si>
  <si>
    <t>FUENTE DE ORO</t>
  </si>
  <si>
    <t>andrearivera493@gmail.com</t>
  </si>
  <si>
    <t xml:space="preserve">MANTENIMIENTO PREVENTIVO, CORRECTIVO Y STOCK DE REPUESTOS DE LOS EQUIPOS DE LAVANDERIA, DENOMINADOS LAVADORAS, SECADORAS Y CALENTADORES </t>
  </si>
  <si>
    <t>213010101/213020101</t>
  </si>
  <si>
    <t>PRESTACIÓN DE SERVICIOS INTEGRALES ESPECIALIZADOS EN NEUROLOGÍA, FISIATRÍA, UROLOGÍA, GASTROENTEROLOGÍA, OTORRINOLARINGOLOGÍA, DERMATOLOGÍA, OFTALMOLOGÍA, PSIQUIATRÍA, ENDOCRINOLOGÍA, REUMATOLOGÍA, NEUMOLOGIA Y ATENCIÓN POR TELEMEDICINA EN LAS SUBESPECIALIDADES PEDIÁTRICAS O DE BAJA FRECUENCIA PARA LOS PACIENTES EN LA ESE HOSPITAL SAN JOSÉ DEL GUAVIARE</t>
  </si>
  <si>
    <t>ANGIE PAOLA ZARTA ABRRETO</t>
  </si>
  <si>
    <t>zarta.paola07@gmail.com</t>
  </si>
  <si>
    <t>SERVCIO DE LOGISTICA PARA LA CELEBRACION DEL DIA DE LA FAMILIA (CAMINATA ECOLOGICA) DENTRO DEL PLAN DE BIENESTAR SOCIAL E INCENTIVOS PROGRAMADO PARA LA VIGENCIA 2021</t>
  </si>
  <si>
    <t>PIEDAD DUQUE TANGARIFE</t>
  </si>
  <si>
    <t>pieda.duque33@hotmail.com</t>
  </si>
  <si>
    <t xml:space="preserve">SUMINISTRO DE MATERIALES, INSUMOS E IMPLEMENTOS DE FERRETERIA PARA EJECUTAR EL MANTENIMIENTO DE LA INFRAESTRUCTURA HOSPITALARIA </t>
  </si>
  <si>
    <t>FLASS SERVIC SAS</t>
  </si>
  <si>
    <t>900740386-7</t>
  </si>
  <si>
    <t>flassservic.sas@hotmail.com</t>
  </si>
  <si>
    <t>COMPRAVENTA DE SOMBRILLAS (RECORDATORIOS) Y CAMISETAS PARA IDENTIFICAR LOS EQUIPOS DE SERVIDORES QUE PARTICIPAN EN ACTIVIDADES FISICAS PROPUESTAS EN EL PLAN DE BIENESTAR SOCIAL E INCENTIVOS PARA LA VIGENCIA 2021</t>
  </si>
  <si>
    <t>SANDRA MARCELA CUENCA ESPINOSA</t>
  </si>
  <si>
    <t>marcelacuenca22@gmail.com</t>
  </si>
  <si>
    <t>SERVICIO DE HOSPEDAJE PARA ESPECIALISTA EN CIRUGIA UROLOGICA PEDIATRICA, CIRUGIA GENERAL PEDIATRICA, ANESTESIA Y CIRUGIA PLASTICA RECONSTRUCTIVA PARA LABIO LEPORINO Y PALADAR FISURADO Y ENFERMERA ESPECIALIZADA EN ANESTESIA Y PEDIATRIA</t>
  </si>
  <si>
    <t>HOTEL EL AEROPUERTO SAS</t>
  </si>
  <si>
    <t>901051655-0</t>
  </si>
  <si>
    <t>asistenciagerenciadualco@hotmail.com</t>
  </si>
  <si>
    <t>ANGEL CASTRO CAMPO</t>
  </si>
  <si>
    <t>angelcastro532@gmail.com</t>
  </si>
  <si>
    <t>SULAY YELIPSA RINCON RESTREPO</t>
  </si>
  <si>
    <t>PALMIRA</t>
  </si>
  <si>
    <t>sulayrinconr9912@gmail.com</t>
  </si>
  <si>
    <t>PRESTACION DE SERVICIOS COMOA UXILIAR DE COCINA</t>
  </si>
  <si>
    <t>WENDY VANESSA FANDIÑO BECERRA</t>
  </si>
  <si>
    <t>MANIZALES</t>
  </si>
  <si>
    <t>wndyvanessafb2021@hotmail.com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</si>
</sst>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b/>
      <sz val="14"/>
      <color rgb="FFFF0000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8"/>
      <color theme="10"/>
      <name val="Calibri"/>
      <family val="2"/>
      <scheme val="minor"/>
    </font>
    <font>
      <sz val="9"/>
      <name val="Arial"/>
      <family val="2"/>
    </font>
    <font>
      <sz val="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0"/>
  </cellStyleXfs>
  <cellXfs count="121">
    <xf numFmtId="0" fontId="0" fillId="0" borderId="0" xfId="0"/>
    <xf numFmtId="3" fontId="2" fillId="0" borderId="1" xfId="0" applyNumberFormat="1" applyFont="1" applyFill="1" applyBorder="1" applyAlignment="1">
      <alignment horizontal="righ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right" vertical="center" wrapText="1"/>
    </xf>
    <xf numFmtId="1" fontId="6" fillId="0" borderId="1" xfId="2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4" fontId="2" fillId="0" borderId="1" xfId="2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2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2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14" fontId="6" fillId="0" borderId="1" xfId="2" applyNumberFormat="1" applyFont="1" applyFill="1" applyBorder="1" applyAlignment="1">
      <alignment horizontal="center" vertical="center" wrapText="1"/>
    </xf>
    <xf numFmtId="3" fontId="2" fillId="0" borderId="2" xfId="2" applyNumberFormat="1" applyFont="1" applyFill="1" applyBorder="1" applyAlignment="1">
      <alignment horizontal="center" vertical="center" wrapText="1"/>
    </xf>
    <xf numFmtId="3" fontId="2" fillId="0" borderId="3" xfId="2" applyNumberFormat="1" applyFont="1" applyFill="1" applyBorder="1" applyAlignment="1">
      <alignment horizontal="center" vertical="center" wrapText="1"/>
    </xf>
    <xf numFmtId="3" fontId="2" fillId="0" borderId="3" xfId="1" applyNumberFormat="1" applyFont="1" applyFill="1" applyBorder="1" applyAlignment="1">
      <alignment horizontal="center" vertical="center" wrapText="1"/>
    </xf>
    <xf numFmtId="3" fontId="2" fillId="0" borderId="4" xfId="2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3" fontId="7" fillId="0" borderId="5" xfId="2" applyNumberFormat="1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3" fontId="2" fillId="0" borderId="6" xfId="0" applyNumberFormat="1" applyFont="1" applyFill="1" applyBorder="1" applyAlignment="1">
      <alignment horizontal="right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3" fontId="4" fillId="0" borderId="6" xfId="2" applyNumberFormat="1" applyFont="1" applyFill="1" applyBorder="1" applyAlignment="1">
      <alignment horizontal="center" vertical="center" wrapText="1"/>
    </xf>
    <xf numFmtId="3" fontId="5" fillId="0" borderId="6" xfId="2" applyNumberFormat="1" applyFont="1" applyFill="1" applyBorder="1" applyAlignment="1">
      <alignment horizontal="right" vertical="center" wrapText="1"/>
    </xf>
    <xf numFmtId="1" fontId="6" fillId="0" borderId="6" xfId="2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14" fontId="2" fillId="0" borderId="6" xfId="2" applyNumberFormat="1" applyFont="1" applyFill="1" applyBorder="1" applyAlignment="1">
      <alignment horizontal="center" vertical="center" wrapText="1"/>
    </xf>
    <xf numFmtId="3" fontId="3" fillId="0" borderId="6" xfId="1" applyNumberFormat="1" applyFont="1" applyFill="1" applyBorder="1" applyAlignment="1">
      <alignment horizontal="center" vertical="center" wrapText="1"/>
    </xf>
    <xf numFmtId="3" fontId="3" fillId="0" borderId="6" xfId="2" applyNumberFormat="1" applyFont="1" applyFill="1" applyBorder="1" applyAlignment="1">
      <alignment horizontal="left" vertical="center" wrapText="1"/>
    </xf>
    <xf numFmtId="3" fontId="2" fillId="0" borderId="6" xfId="0" applyNumberFormat="1" applyFont="1" applyFill="1" applyBorder="1" applyAlignment="1">
      <alignment horizontal="left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6" xfId="2" applyNumberFormat="1" applyFont="1" applyFill="1" applyBorder="1" applyAlignment="1">
      <alignment horizontal="right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3" fontId="5" fillId="0" borderId="6" xfId="2" applyNumberFormat="1" applyFont="1" applyFill="1" applyBorder="1" applyAlignment="1">
      <alignment horizontal="center" vertical="center" wrapText="1"/>
    </xf>
    <xf numFmtId="14" fontId="6" fillId="0" borderId="6" xfId="2" applyNumberFormat="1" applyFont="1" applyFill="1" applyBorder="1" applyAlignment="1">
      <alignment horizontal="center" vertical="center" wrapText="1"/>
    </xf>
    <xf numFmtId="3" fontId="2" fillId="0" borderId="7" xfId="2" applyNumberFormat="1" applyFont="1" applyFill="1" applyBorder="1" applyAlignment="1">
      <alignment horizontal="center" vertical="center" wrapText="1"/>
    </xf>
    <xf numFmtId="3" fontId="2" fillId="0" borderId="8" xfId="2" applyNumberFormat="1" applyFont="1" applyFill="1" applyBorder="1" applyAlignment="1">
      <alignment horizontal="center" vertical="center" wrapText="1"/>
    </xf>
    <xf numFmtId="3" fontId="2" fillId="0" borderId="8" xfId="1" applyNumberFormat="1" applyFont="1" applyFill="1" applyBorder="1" applyAlignment="1">
      <alignment horizontal="center" vertical="center" wrapText="1"/>
    </xf>
    <xf numFmtId="3" fontId="2" fillId="0" borderId="9" xfId="2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right" vertical="center" wrapText="1"/>
    </xf>
    <xf numFmtId="14" fontId="5" fillId="0" borderId="6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/>
    </xf>
    <xf numFmtId="3" fontId="11" fillId="0" borderId="10" xfId="0" applyNumberFormat="1" applyFont="1" applyFill="1" applyBorder="1" applyAlignment="1">
      <alignment horizontal="left" vertical="center"/>
    </xf>
    <xf numFmtId="3" fontId="11" fillId="0" borderId="11" xfId="0" applyNumberFormat="1" applyFont="1" applyFill="1" applyBorder="1" applyAlignment="1">
      <alignment horizontal="left" vertical="center"/>
    </xf>
    <xf numFmtId="3" fontId="11" fillId="0" borderId="10" xfId="2" applyNumberFormat="1" applyFont="1" applyFill="1" applyBorder="1" applyAlignment="1">
      <alignment horizontal="right" vertical="center"/>
    </xf>
    <xf numFmtId="3" fontId="3" fillId="0" borderId="0" xfId="2" applyNumberFormat="1" applyFont="1" applyFill="1" applyAlignment="1">
      <alignment horizontal="left" vertical="center"/>
    </xf>
    <xf numFmtId="3" fontId="11" fillId="0" borderId="0" xfId="0" applyNumberFormat="1" applyFont="1" applyFill="1" applyAlignment="1">
      <alignment horizontal="center" vertical="center"/>
    </xf>
    <xf numFmtId="3" fontId="9" fillId="0" borderId="11" xfId="0" applyNumberFormat="1" applyFont="1" applyFill="1" applyBorder="1" applyAlignment="1">
      <alignment horizontal="right" vertical="center"/>
    </xf>
    <xf numFmtId="3" fontId="9" fillId="0" borderId="11" xfId="2" applyNumberFormat="1" applyFont="1" applyFill="1" applyBorder="1" applyAlignment="1">
      <alignment horizontal="right" vertical="center"/>
    </xf>
    <xf numFmtId="3" fontId="12" fillId="0" borderId="11" xfId="2" applyNumberFormat="1" applyFont="1" applyFill="1" applyBorder="1" applyAlignment="1">
      <alignment horizontal="right" vertical="center"/>
    </xf>
    <xf numFmtId="1" fontId="13" fillId="0" borderId="11" xfId="2" applyNumberFormat="1" applyFont="1" applyFill="1" applyBorder="1" applyAlignment="1">
      <alignment horizontal="right" vertical="center"/>
    </xf>
    <xf numFmtId="1" fontId="9" fillId="0" borderId="11" xfId="0" applyNumberFormat="1" applyFont="1" applyFill="1" applyBorder="1" applyAlignment="1">
      <alignment horizontal="center" vertical="center"/>
    </xf>
    <xf numFmtId="14" fontId="14" fillId="0" borderId="11" xfId="2" applyNumberFormat="1" applyFont="1" applyFill="1" applyBorder="1" applyAlignment="1">
      <alignment horizontal="right" vertical="center"/>
    </xf>
    <xf numFmtId="3" fontId="15" fillId="0" borderId="11" xfId="2" applyNumberFormat="1" applyFont="1" applyFill="1" applyBorder="1" applyAlignment="1">
      <alignment horizontal="right" vertical="center"/>
    </xf>
    <xf numFmtId="3" fontId="10" fillId="0" borderId="11" xfId="0" applyNumberFormat="1" applyFont="1" applyFill="1" applyBorder="1" applyAlignment="1">
      <alignment horizontal="left" vertical="center"/>
    </xf>
    <xf numFmtId="3" fontId="10" fillId="0" borderId="11" xfId="2" applyNumberFormat="1" applyFont="1" applyFill="1" applyBorder="1" applyAlignment="1">
      <alignment horizontal="right" vertical="center" wrapText="1"/>
    </xf>
    <xf numFmtId="3" fontId="17" fillId="0" borderId="11" xfId="4" applyNumberFormat="1" applyFont="1" applyFill="1" applyBorder="1" applyAlignment="1">
      <alignment horizontal="left" vertical="center"/>
    </xf>
    <xf numFmtId="1" fontId="11" fillId="0" borderId="11" xfId="0" applyNumberFormat="1" applyFont="1" applyFill="1" applyBorder="1" applyAlignment="1">
      <alignment horizontal="right" vertical="center"/>
    </xf>
    <xf numFmtId="3" fontId="11" fillId="0" borderId="11" xfId="0" applyNumberFormat="1" applyFont="1" applyFill="1" applyBorder="1" applyAlignment="1">
      <alignment horizontal="center" vertical="center"/>
    </xf>
    <xf numFmtId="3" fontId="11" fillId="0" borderId="11" xfId="2" applyNumberFormat="1" applyFont="1" applyFill="1" applyBorder="1" applyAlignment="1">
      <alignment horizontal="right" vertical="center"/>
    </xf>
    <xf numFmtId="14" fontId="10" fillId="0" borderId="11" xfId="0" applyNumberFormat="1" applyFont="1" applyFill="1" applyBorder="1" applyAlignment="1">
      <alignment horizontal="center" vertical="center"/>
    </xf>
    <xf numFmtId="3" fontId="9" fillId="0" borderId="11" xfId="0" applyNumberFormat="1" applyFont="1" applyFill="1" applyBorder="1" applyAlignment="1">
      <alignment horizontal="center" vertical="center"/>
    </xf>
    <xf numFmtId="14" fontId="10" fillId="0" borderId="11" xfId="2" applyNumberFormat="1" applyFont="1" applyFill="1" applyBorder="1" applyAlignment="1">
      <alignment horizontal="right" vertical="center"/>
    </xf>
    <xf numFmtId="14" fontId="10" fillId="0" borderId="11" xfId="2" applyNumberFormat="1" applyFont="1" applyFill="1" applyBorder="1" applyAlignment="1">
      <alignment horizontal="center" vertical="center"/>
    </xf>
    <xf numFmtId="3" fontId="10" fillId="0" borderId="11" xfId="2" applyNumberFormat="1" applyFont="1" applyFill="1" applyBorder="1" applyAlignment="1">
      <alignment horizontal="center" vertical="center"/>
    </xf>
    <xf numFmtId="3" fontId="10" fillId="0" borderId="11" xfId="1" applyNumberFormat="1" applyFont="1" applyFill="1" applyBorder="1" applyAlignment="1">
      <alignment horizontal="center" vertical="center"/>
    </xf>
    <xf numFmtId="3" fontId="9" fillId="0" borderId="11" xfId="2" applyNumberFormat="1" applyFont="1" applyFill="1" applyBorder="1" applyAlignment="1">
      <alignment horizontal="center" vertical="center"/>
    </xf>
    <xf numFmtId="3" fontId="12" fillId="0" borderId="11" xfId="3" applyNumberFormat="1" applyFont="1" applyFill="1" applyBorder="1" applyAlignment="1">
      <alignment horizontal="right" vertical="center"/>
    </xf>
    <xf numFmtId="14" fontId="9" fillId="0" borderId="11" xfId="0" applyNumberFormat="1" applyFont="1" applyFill="1" applyBorder="1" applyAlignment="1">
      <alignment horizontal="center" vertical="center"/>
    </xf>
    <xf numFmtId="3" fontId="10" fillId="0" borderId="11" xfId="2" applyNumberFormat="1" applyFont="1" applyFill="1" applyBorder="1" applyAlignment="1">
      <alignment horizontal="right" vertical="center"/>
    </xf>
    <xf numFmtId="3" fontId="18" fillId="0" borderId="11" xfId="5" applyNumberFormat="1" applyFont="1" applyFill="1" applyBorder="1" applyAlignment="1">
      <alignment horizontal="left" vertical="center" wrapText="1"/>
    </xf>
    <xf numFmtId="3" fontId="10" fillId="0" borderId="11" xfId="1" applyNumberFormat="1" applyFont="1" applyFill="1" applyBorder="1" applyAlignment="1">
      <alignment horizontal="right" vertical="center"/>
    </xf>
    <xf numFmtId="1" fontId="19" fillId="0" borderId="11" xfId="5" applyNumberFormat="1" applyFont="1" applyFill="1" applyBorder="1" applyAlignment="1">
      <alignment horizontal="right" vertical="center" wrapText="1"/>
    </xf>
    <xf numFmtId="3" fontId="18" fillId="0" borderId="11" xfId="1" applyNumberFormat="1" applyFont="1" applyFill="1" applyBorder="1" applyAlignment="1">
      <alignment horizontal="right" vertical="center" wrapText="1"/>
    </xf>
    <xf numFmtId="3" fontId="20" fillId="0" borderId="11" xfId="4" applyNumberFormat="1" applyFont="1" applyFill="1" applyBorder="1" applyAlignment="1">
      <alignment horizontal="left" vertical="center" wrapText="1"/>
    </xf>
    <xf numFmtId="3" fontId="20" fillId="0" borderId="11" xfId="4" applyNumberFormat="1" applyFont="1" applyFill="1" applyBorder="1" applyAlignment="1">
      <alignment horizontal="left" vertical="center"/>
    </xf>
    <xf numFmtId="3" fontId="10" fillId="0" borderId="11" xfId="1" applyNumberFormat="1" applyFont="1" applyFill="1" applyBorder="1" applyAlignment="1">
      <alignment horizontal="right" vertical="center" wrapText="1"/>
    </xf>
    <xf numFmtId="3" fontId="9" fillId="0" borderId="11" xfId="2" applyNumberFormat="1" applyFont="1" applyFill="1" applyBorder="1" applyAlignment="1">
      <alignment horizontal="right" vertical="center" wrapText="1"/>
    </xf>
    <xf numFmtId="3" fontId="12" fillId="0" borderId="11" xfId="2" applyNumberFormat="1" applyFont="1" applyFill="1" applyBorder="1" applyAlignment="1">
      <alignment horizontal="right" vertical="center" wrapText="1"/>
    </xf>
    <xf numFmtId="14" fontId="12" fillId="0" borderId="11" xfId="2" applyNumberFormat="1" applyFont="1" applyFill="1" applyBorder="1" applyAlignment="1">
      <alignment horizontal="right" vertical="center" wrapText="1"/>
    </xf>
    <xf numFmtId="3" fontId="11" fillId="0" borderId="11" xfId="2" applyNumberFormat="1" applyFont="1" applyFill="1" applyBorder="1" applyAlignment="1">
      <alignment horizontal="right" vertical="center" wrapText="1"/>
    </xf>
    <xf numFmtId="14" fontId="12" fillId="0" borderId="11" xfId="2" applyNumberFormat="1" applyFont="1" applyFill="1" applyBorder="1" applyAlignment="1">
      <alignment horizontal="right" vertical="center"/>
    </xf>
    <xf numFmtId="1" fontId="21" fillId="0" borderId="11" xfId="2" applyNumberFormat="1" applyFont="1" applyFill="1" applyBorder="1" applyAlignment="1">
      <alignment horizontal="right" vertical="center"/>
    </xf>
    <xf numFmtId="3" fontId="11" fillId="0" borderId="11" xfId="1" applyNumberFormat="1" applyFont="1" applyFill="1" applyBorder="1" applyAlignment="1">
      <alignment horizontal="right" vertical="center" wrapText="1"/>
    </xf>
    <xf numFmtId="14" fontId="12" fillId="0" borderId="0" xfId="2" applyNumberFormat="1" applyFont="1" applyFill="1" applyAlignment="1">
      <alignment horizontal="right" vertical="center"/>
    </xf>
    <xf numFmtId="1" fontId="9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left" vertical="center"/>
    </xf>
    <xf numFmtId="3" fontId="10" fillId="0" borderId="0" xfId="1" applyNumberFormat="1" applyFont="1" applyFill="1" applyAlignment="1">
      <alignment horizontal="right" vertical="center"/>
    </xf>
    <xf numFmtId="3" fontId="10" fillId="0" borderId="0" xfId="2" applyNumberFormat="1" applyFont="1" applyFill="1" applyAlignment="1">
      <alignment horizontal="left" vertical="center"/>
    </xf>
    <xf numFmtId="1" fontId="11" fillId="0" borderId="0" xfId="0" applyNumberFormat="1" applyFont="1" applyFill="1" applyAlignment="1">
      <alignment horizontal="right"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0" fillId="0" borderId="11" xfId="0" applyNumberFormat="1" applyFont="1" applyFill="1" applyBorder="1" applyAlignment="1">
      <alignment horizontal="center" vertical="center"/>
    </xf>
    <xf numFmtId="3" fontId="11" fillId="0" borderId="11" xfId="2" applyNumberFormat="1" applyFont="1" applyFill="1" applyBorder="1" applyAlignment="1">
      <alignment horizontal="left" vertical="center"/>
    </xf>
    <xf numFmtId="0" fontId="22" fillId="0" borderId="0" xfId="0" applyFont="1"/>
    <xf numFmtId="3" fontId="16" fillId="0" borderId="11" xfId="4" applyNumberFormat="1" applyFill="1" applyBorder="1" applyAlignment="1">
      <alignment horizontal="left" vertical="center"/>
    </xf>
    <xf numFmtId="3" fontId="11" fillId="0" borderId="0" xfId="0" applyNumberFormat="1" applyFont="1" applyFill="1" applyAlignment="1">
      <alignment horizontal="right" vertical="center"/>
    </xf>
    <xf numFmtId="14" fontId="10" fillId="0" borderId="0" xfId="0" applyNumberFormat="1" applyFont="1" applyFill="1" applyAlignment="1">
      <alignment horizontal="center" vertical="center"/>
    </xf>
    <xf numFmtId="3" fontId="11" fillId="0" borderId="0" xfId="0" applyNumberFormat="1" applyFont="1" applyFill="1" applyAlignment="1">
      <alignment horizontal="left" vertical="center"/>
    </xf>
    <xf numFmtId="3" fontId="9" fillId="0" borderId="0" xfId="2" applyNumberFormat="1" applyFont="1" applyFill="1" applyAlignment="1">
      <alignment horizontal="right" vertical="center"/>
    </xf>
    <xf numFmtId="3" fontId="12" fillId="0" borderId="0" xfId="2" applyNumberFormat="1" applyFont="1" applyFill="1" applyAlignment="1">
      <alignment horizontal="right" vertical="center"/>
    </xf>
    <xf numFmtId="1" fontId="21" fillId="0" borderId="0" xfId="2" applyNumberFormat="1" applyFont="1" applyFill="1" applyAlignment="1">
      <alignment horizontal="right" vertical="center"/>
    </xf>
    <xf numFmtId="3" fontId="9" fillId="0" borderId="0" xfId="0" applyNumberFormat="1" applyFont="1" applyFill="1" applyAlignment="1">
      <alignment horizontal="center" vertical="center"/>
    </xf>
    <xf numFmtId="14" fontId="10" fillId="0" borderId="0" xfId="2" applyNumberFormat="1" applyFont="1" applyFill="1" applyAlignment="1">
      <alignment horizontal="right" vertical="center"/>
    </xf>
    <xf numFmtId="14" fontId="10" fillId="0" borderId="0" xfId="2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3" fontId="10" fillId="0" borderId="0" xfId="1" applyNumberFormat="1" applyFont="1" applyFill="1" applyAlignment="1">
      <alignment horizontal="center" vertical="center"/>
    </xf>
    <xf numFmtId="3" fontId="12" fillId="0" borderId="0" xfId="0" applyNumberFormat="1" applyFont="1" applyFill="1" applyAlignment="1">
      <alignment horizontal="center" vertical="center"/>
    </xf>
    <xf numFmtId="14" fontId="9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right" vertical="center"/>
    </xf>
    <xf numFmtId="3" fontId="11" fillId="0" borderId="0" xfId="2" applyNumberFormat="1" applyFont="1" applyFill="1" applyAlignment="1">
      <alignment horizontal="right" vertical="center"/>
    </xf>
    <xf numFmtId="3" fontId="10" fillId="0" borderId="0" xfId="2" applyNumberFormat="1" applyFont="1" applyFill="1" applyAlignment="1">
      <alignment horizontal="center" vertical="center"/>
    </xf>
    <xf numFmtId="3" fontId="9" fillId="0" borderId="0" xfId="2" applyNumberFormat="1" applyFont="1" applyFill="1" applyAlignment="1">
      <alignment horizontal="center" vertical="center"/>
    </xf>
    <xf numFmtId="3" fontId="12" fillId="0" borderId="0" xfId="0" applyNumberFormat="1" applyFont="1" applyFill="1" applyAlignment="1">
      <alignment horizontal="right" vertical="center"/>
    </xf>
  </cellXfs>
  <cellStyles count="6">
    <cellStyle name="Hipervínculo" xfId="4" builtinId="8"/>
    <cellStyle name="Millares" xfId="1" builtinId="3"/>
    <cellStyle name="Millares [0]" xfId="2" builtinId="6"/>
    <cellStyle name="Moneda" xfId="3" builtinId="4"/>
    <cellStyle name="Normal" xfId="0" builtinId="0"/>
    <cellStyle name="Normal_Hoja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drearivera493@gmail.com" TargetMode="External"/><Relationship Id="rId13" Type="http://schemas.openxmlformats.org/officeDocument/2006/relationships/hyperlink" Target="mailto:jefejur&#237;dica@cecam-ips.com" TargetMode="External"/><Relationship Id="rId18" Type="http://schemas.openxmlformats.org/officeDocument/2006/relationships/hyperlink" Target="mailto:marcelacuenca22@gmail.com" TargetMode="External"/><Relationship Id="rId26" Type="http://schemas.openxmlformats.org/officeDocument/2006/relationships/hyperlink" Target="mailto:wndyvanessafb2021@hotmail.com" TargetMode="External"/><Relationship Id="rId3" Type="http://schemas.openxmlformats.org/officeDocument/2006/relationships/hyperlink" Target="mailto:carvedim@hotmail.com" TargetMode="External"/><Relationship Id="rId21" Type="http://schemas.openxmlformats.org/officeDocument/2006/relationships/hyperlink" Target="mailto:sulayrinconr9912@gmail.com" TargetMode="External"/><Relationship Id="rId7" Type="http://schemas.openxmlformats.org/officeDocument/2006/relationships/hyperlink" Target="mailto:alejajeimy@hotmail.com" TargetMode="External"/><Relationship Id="rId12" Type="http://schemas.openxmlformats.org/officeDocument/2006/relationships/hyperlink" Target="mailto:diani527@hotmail.com" TargetMode="External"/><Relationship Id="rId17" Type="http://schemas.openxmlformats.org/officeDocument/2006/relationships/hyperlink" Target="mailto:flassservic.sas@hotmail.com" TargetMode="External"/><Relationship Id="rId25" Type="http://schemas.openxmlformats.org/officeDocument/2006/relationships/hyperlink" Target="mailto:orlanssouza@yahoo.com" TargetMode="External"/><Relationship Id="rId2" Type="http://schemas.openxmlformats.org/officeDocument/2006/relationships/hyperlink" Target="mailto:angiem1321@hotmail.com" TargetMode="External"/><Relationship Id="rId16" Type="http://schemas.openxmlformats.org/officeDocument/2006/relationships/hyperlink" Target="mailto:karla.johana@gmail.com" TargetMode="External"/><Relationship Id="rId20" Type="http://schemas.openxmlformats.org/officeDocument/2006/relationships/hyperlink" Target="mailto:angelcastro532@gmail.com" TargetMode="External"/><Relationship Id="rId1" Type="http://schemas.openxmlformats.org/officeDocument/2006/relationships/hyperlink" Target="mailto:mijhalit@yahoo.com" TargetMode="External"/><Relationship Id="rId6" Type="http://schemas.openxmlformats.org/officeDocument/2006/relationships/hyperlink" Target="mailto:rikelmelopez99@gmail.com" TargetMode="External"/><Relationship Id="rId11" Type="http://schemas.openxmlformats.org/officeDocument/2006/relationships/hyperlink" Target="mailto:luis.romero@campusucc.edu.co" TargetMode="External"/><Relationship Id="rId24" Type="http://schemas.openxmlformats.org/officeDocument/2006/relationships/hyperlink" Target="mailto:oxigenosdelllano@hotmail.com" TargetMode="External"/><Relationship Id="rId5" Type="http://schemas.openxmlformats.org/officeDocument/2006/relationships/hyperlink" Target="mailto:yesicapaoma@gmail.com" TargetMode="External"/><Relationship Id="rId15" Type="http://schemas.openxmlformats.org/officeDocument/2006/relationships/hyperlink" Target="mailto:pieda.duque33@hotmail.com" TargetMode="External"/><Relationship Id="rId23" Type="http://schemas.openxmlformats.org/officeDocument/2006/relationships/hyperlink" Target="mailto:ambientarsaesp@gmail.com" TargetMode="External"/><Relationship Id="rId10" Type="http://schemas.openxmlformats.org/officeDocument/2006/relationships/hyperlink" Target="mailto:ingeniriaarquitectura@iahospitalaria.com" TargetMode="External"/><Relationship Id="rId19" Type="http://schemas.openxmlformats.org/officeDocument/2006/relationships/hyperlink" Target="mailto:asistenciagerenciadualco@hotmail.com" TargetMode="External"/><Relationship Id="rId4" Type="http://schemas.openxmlformats.org/officeDocument/2006/relationships/hyperlink" Target="mailto:bomberosvoluntarios.guaviare@hotmail.com" TargetMode="External"/><Relationship Id="rId9" Type="http://schemas.openxmlformats.org/officeDocument/2006/relationships/hyperlink" Target="mailto:wallace22@hotmail.com" TargetMode="External"/><Relationship Id="rId14" Type="http://schemas.openxmlformats.org/officeDocument/2006/relationships/hyperlink" Target="mailto:zarta.paola07@gmail.com" TargetMode="External"/><Relationship Id="rId22" Type="http://schemas.openxmlformats.org/officeDocument/2006/relationships/hyperlink" Target="mailto:edithroju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96"/>
  <sheetViews>
    <sheetView tabSelected="1" workbookViewId="0">
      <selection activeCell="D12" sqref="D12"/>
    </sheetView>
  </sheetViews>
  <sheetFormatPr baseColWidth="10" defaultColWidth="9.140625" defaultRowHeight="15" x14ac:dyDescent="0.25"/>
  <cols>
    <col min="1" max="1" width="7.42578125" style="116" customWidth="1"/>
    <col min="2" max="2" width="10.7109375" style="104" customWidth="1"/>
    <col min="3" max="3" width="20.42578125" style="105" customWidth="1"/>
    <col min="4" max="4" width="51.5703125" style="105" customWidth="1"/>
    <col min="5" max="5" width="16.5703125" style="106" customWidth="1"/>
    <col min="6" max="6" width="14.140625" style="107" customWidth="1"/>
    <col min="7" max="7" width="12.5703125" style="108" customWidth="1"/>
    <col min="8" max="8" width="7.140625" style="93" customWidth="1"/>
    <col min="9" max="9" width="14.28515625" style="92" customWidth="1"/>
    <col min="10" max="10" width="15.5703125" style="106" customWidth="1"/>
    <col min="11" max="11" width="41.42578125" style="94" customWidth="1"/>
    <col min="12" max="12" width="14.85546875" style="95" customWidth="1"/>
    <col min="13" max="13" width="19.7109375" style="96" customWidth="1"/>
    <col min="14" max="14" width="32.5703125" style="105" customWidth="1"/>
    <col min="15" max="15" width="12.140625" style="97" customWidth="1"/>
    <col min="16" max="16" width="12.85546875" style="54" customWidth="1"/>
    <col min="17" max="17" width="12.140625" style="117" customWidth="1"/>
    <col min="18" max="19" width="31.28515625" style="105" customWidth="1"/>
    <col min="20" max="20" width="12" style="54" customWidth="1"/>
    <col min="21" max="22" width="9.140625" style="54" customWidth="1"/>
    <col min="23" max="23" width="11" style="104" customWidth="1"/>
    <col min="24" max="24" width="13.42578125" style="104" customWidth="1"/>
    <col min="25" max="25" width="8" style="109" customWidth="1"/>
    <col min="26" max="26" width="16" style="106" customWidth="1"/>
    <col min="27" max="27" width="12.140625" style="110" customWidth="1"/>
    <col min="28" max="28" width="12.7109375" style="111" customWidth="1"/>
    <col min="29" max="30" width="10.28515625" style="118" bestFit="1" customWidth="1"/>
    <col min="31" max="31" width="12.7109375" style="113" bestFit="1" customWidth="1"/>
    <col min="32" max="32" width="10.42578125" style="118" bestFit="1" customWidth="1"/>
    <col min="33" max="33" width="9.28515625" style="119" customWidth="1"/>
    <col min="34" max="34" width="15.28515625" style="120" customWidth="1"/>
    <col min="35" max="35" width="13.85546875" style="115" customWidth="1"/>
    <col min="36" max="36" width="77.85546875" style="53" customWidth="1"/>
    <col min="37" max="16384" width="9.140625" style="54"/>
  </cols>
  <sheetData>
    <row r="1" spans="1:36" s="25" customFormat="1" ht="12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4" t="s">
        <v>9</v>
      </c>
      <c r="K1" s="3" t="s">
        <v>10</v>
      </c>
      <c r="L1" s="9" t="s">
        <v>11</v>
      </c>
      <c r="M1" s="10" t="s">
        <v>12</v>
      </c>
      <c r="N1" s="11" t="s">
        <v>13</v>
      </c>
      <c r="O1" s="12" t="s">
        <v>14</v>
      </c>
      <c r="P1" s="13" t="s">
        <v>15</v>
      </c>
      <c r="Q1" s="14" t="s">
        <v>16</v>
      </c>
      <c r="R1" s="15" t="s">
        <v>17</v>
      </c>
      <c r="S1" s="3" t="s">
        <v>18</v>
      </c>
      <c r="T1" s="13" t="s">
        <v>19</v>
      </c>
      <c r="U1" s="13" t="s">
        <v>20</v>
      </c>
      <c r="V1" s="13" t="s">
        <v>21</v>
      </c>
      <c r="W1" s="2" t="s">
        <v>22</v>
      </c>
      <c r="X1" s="2" t="s">
        <v>23</v>
      </c>
      <c r="Y1" s="13" t="s">
        <v>24</v>
      </c>
      <c r="Z1" s="16" t="s">
        <v>25</v>
      </c>
      <c r="AA1" s="17" t="s">
        <v>26</v>
      </c>
      <c r="AB1" s="8" t="s">
        <v>27</v>
      </c>
      <c r="AC1" s="18" t="s">
        <v>28</v>
      </c>
      <c r="AD1" s="19" t="s">
        <v>29</v>
      </c>
      <c r="AE1" s="20" t="s">
        <v>30</v>
      </c>
      <c r="AF1" s="19" t="s">
        <v>31</v>
      </c>
      <c r="AG1" s="21" t="s">
        <v>32</v>
      </c>
      <c r="AH1" s="22" t="s">
        <v>33</v>
      </c>
      <c r="AI1" s="23" t="s">
        <v>34</v>
      </c>
      <c r="AJ1" s="24" t="s">
        <v>35</v>
      </c>
    </row>
    <row r="2" spans="1:36" s="49" customFormat="1" ht="34.5" customHeight="1" thickBot="1" x14ac:dyDescent="0.3">
      <c r="A2" s="26"/>
      <c r="B2" s="27"/>
      <c r="C2" s="28"/>
      <c r="D2" s="28"/>
      <c r="E2" s="29"/>
      <c r="F2" s="30"/>
      <c r="G2" s="31"/>
      <c r="H2" s="32"/>
      <c r="I2" s="33"/>
      <c r="J2" s="29"/>
      <c r="K2" s="28"/>
      <c r="L2" s="34"/>
      <c r="M2" s="35"/>
      <c r="N2" s="36"/>
      <c r="O2" s="37"/>
      <c r="P2" s="38"/>
      <c r="Q2" s="39"/>
      <c r="R2" s="40"/>
      <c r="S2" s="28"/>
      <c r="T2" s="38"/>
      <c r="U2" s="38"/>
      <c r="V2" s="38"/>
      <c r="W2" s="27"/>
      <c r="X2" s="27"/>
      <c r="Y2" s="38"/>
      <c r="Z2" s="41"/>
      <c r="AA2" s="42"/>
      <c r="AB2" s="33"/>
      <c r="AC2" s="43"/>
      <c r="AD2" s="44"/>
      <c r="AE2" s="45"/>
      <c r="AF2" s="44"/>
      <c r="AG2" s="46"/>
      <c r="AH2" s="47"/>
      <c r="AI2" s="48"/>
      <c r="AJ2" s="24"/>
    </row>
    <row r="3" spans="1:36" x14ac:dyDescent="0.25">
      <c r="A3" s="55">
        <v>1192</v>
      </c>
      <c r="B3" s="68">
        <v>44440</v>
      </c>
      <c r="C3" s="51" t="s">
        <v>108</v>
      </c>
      <c r="D3" s="51" t="s">
        <v>109</v>
      </c>
      <c r="E3" s="56">
        <v>4750000</v>
      </c>
      <c r="F3" s="57">
        <v>4750000</v>
      </c>
      <c r="G3" s="90">
        <v>213020912</v>
      </c>
      <c r="H3" s="59">
        <v>1849</v>
      </c>
      <c r="I3" s="89">
        <v>44439</v>
      </c>
      <c r="J3" s="56">
        <v>4750000</v>
      </c>
      <c r="K3" s="62" t="s">
        <v>110</v>
      </c>
      <c r="L3" s="79">
        <v>29326027</v>
      </c>
      <c r="M3" s="100" t="s">
        <v>61</v>
      </c>
      <c r="N3" s="83" t="s">
        <v>111</v>
      </c>
      <c r="O3" s="65">
        <v>3203250404</v>
      </c>
      <c r="P3" s="66" t="s">
        <v>38</v>
      </c>
      <c r="Q3" s="88">
        <v>41210520</v>
      </c>
      <c r="R3" s="51" t="s">
        <v>88</v>
      </c>
      <c r="S3" s="51" t="s">
        <v>89</v>
      </c>
      <c r="T3" s="66" t="s">
        <v>39</v>
      </c>
      <c r="U3" s="66" t="s">
        <v>76</v>
      </c>
      <c r="V3" s="66">
        <v>15</v>
      </c>
      <c r="W3" s="68">
        <v>44442</v>
      </c>
      <c r="X3" s="68">
        <v>44456</v>
      </c>
      <c r="Y3" s="69">
        <v>2572</v>
      </c>
      <c r="Z3" s="56">
        <f t="shared" ref="Z3:Z28" si="0">E3</f>
        <v>4750000</v>
      </c>
      <c r="AA3" s="70">
        <f t="shared" ref="AA3:AA28" si="1">B3</f>
        <v>44440</v>
      </c>
      <c r="AB3" s="71"/>
      <c r="AC3" s="72"/>
      <c r="AD3" s="72"/>
      <c r="AE3" s="73"/>
      <c r="AF3" s="72"/>
      <c r="AG3" s="74"/>
      <c r="AH3" s="75">
        <f t="shared" ref="AH3:AH28" si="2">Z3+AE3</f>
        <v>4750000</v>
      </c>
      <c r="AI3" s="76">
        <f t="shared" ref="AI3:AI28" si="3">X3</f>
        <v>44456</v>
      </c>
    </row>
    <row r="4" spans="1:36" x14ac:dyDescent="0.25">
      <c r="A4" s="98">
        <v>1193</v>
      </c>
      <c r="B4" s="68">
        <v>44440</v>
      </c>
      <c r="C4" s="51" t="s">
        <v>36</v>
      </c>
      <c r="D4" s="51" t="s">
        <v>67</v>
      </c>
      <c r="E4" s="56">
        <v>12000000</v>
      </c>
      <c r="F4" s="57">
        <v>3000000</v>
      </c>
      <c r="G4" s="90">
        <v>211020105</v>
      </c>
      <c r="H4" s="59">
        <v>1684</v>
      </c>
      <c r="I4" s="89">
        <v>44419</v>
      </c>
      <c r="J4" s="56">
        <v>12000000</v>
      </c>
      <c r="K4" s="62" t="s">
        <v>112</v>
      </c>
      <c r="L4" s="79">
        <v>1036959921</v>
      </c>
      <c r="M4" s="100" t="s">
        <v>113</v>
      </c>
      <c r="N4" s="83" t="s">
        <v>114</v>
      </c>
      <c r="O4" s="65">
        <v>3147263837</v>
      </c>
      <c r="P4" s="66" t="s">
        <v>38</v>
      </c>
      <c r="Q4" s="67">
        <v>1121879555</v>
      </c>
      <c r="R4" s="51" t="s">
        <v>90</v>
      </c>
      <c r="S4" s="51" t="s">
        <v>68</v>
      </c>
      <c r="T4" s="66" t="s">
        <v>39</v>
      </c>
      <c r="U4" s="66" t="s">
        <v>76</v>
      </c>
      <c r="V4" s="66">
        <v>119</v>
      </c>
      <c r="W4" s="68">
        <v>44441</v>
      </c>
      <c r="X4" s="68">
        <v>44561</v>
      </c>
      <c r="Y4" s="69">
        <v>2573</v>
      </c>
      <c r="Z4" s="56">
        <f t="shared" si="0"/>
        <v>12000000</v>
      </c>
      <c r="AA4" s="70">
        <f t="shared" si="1"/>
        <v>44440</v>
      </c>
      <c r="AB4" s="71"/>
      <c r="AC4" s="72"/>
      <c r="AD4" s="72"/>
      <c r="AE4" s="73"/>
      <c r="AF4" s="72"/>
      <c r="AG4" s="74"/>
      <c r="AH4" s="75">
        <f t="shared" si="2"/>
        <v>12000000</v>
      </c>
      <c r="AI4" s="76">
        <f t="shared" si="3"/>
        <v>44561</v>
      </c>
    </row>
    <row r="5" spans="1:36" x14ac:dyDescent="0.25">
      <c r="A5" s="55">
        <v>1194</v>
      </c>
      <c r="B5" s="68">
        <v>44442</v>
      </c>
      <c r="C5" s="51" t="s">
        <v>36</v>
      </c>
      <c r="D5" s="51" t="s">
        <v>115</v>
      </c>
      <c r="E5" s="56">
        <v>104866697</v>
      </c>
      <c r="F5" s="57">
        <f>E5/4</f>
        <v>26216674.25</v>
      </c>
      <c r="G5" s="90">
        <v>211020105</v>
      </c>
      <c r="H5" s="59">
        <v>1852</v>
      </c>
      <c r="I5" s="89">
        <v>44439</v>
      </c>
      <c r="J5" s="56">
        <v>104866697</v>
      </c>
      <c r="K5" s="62" t="s">
        <v>116</v>
      </c>
      <c r="L5" s="79">
        <v>79285666</v>
      </c>
      <c r="M5" s="100" t="s">
        <v>37</v>
      </c>
      <c r="N5" s="83" t="s">
        <v>117</v>
      </c>
      <c r="O5" s="65">
        <v>3124807699</v>
      </c>
      <c r="P5" s="66" t="s">
        <v>38</v>
      </c>
      <c r="Q5" s="91">
        <v>52498988</v>
      </c>
      <c r="R5" s="51" t="s">
        <v>103</v>
      </c>
      <c r="S5" s="51" t="s">
        <v>43</v>
      </c>
      <c r="T5" s="66" t="s">
        <v>39</v>
      </c>
      <c r="U5" s="66" t="s">
        <v>76</v>
      </c>
      <c r="V5" s="66">
        <v>147</v>
      </c>
      <c r="W5" s="68">
        <v>147</v>
      </c>
      <c r="X5" s="68">
        <v>44561</v>
      </c>
      <c r="Y5" s="69">
        <v>2574</v>
      </c>
      <c r="Z5" s="56">
        <f t="shared" si="0"/>
        <v>104866697</v>
      </c>
      <c r="AA5" s="70">
        <f t="shared" si="1"/>
        <v>44442</v>
      </c>
      <c r="AB5" s="71"/>
      <c r="AC5" s="72"/>
      <c r="AD5" s="72"/>
      <c r="AE5" s="73"/>
      <c r="AF5" s="72"/>
      <c r="AG5" s="74"/>
      <c r="AH5" s="75">
        <f t="shared" si="2"/>
        <v>104866697</v>
      </c>
      <c r="AI5" s="76">
        <f t="shared" si="3"/>
        <v>44561</v>
      </c>
    </row>
    <row r="6" spans="1:36" x14ac:dyDescent="0.25">
      <c r="A6" s="55">
        <v>1195</v>
      </c>
      <c r="B6" s="68">
        <v>44445</v>
      </c>
      <c r="C6" s="51" t="s">
        <v>104</v>
      </c>
      <c r="D6" s="51" t="s">
        <v>118</v>
      </c>
      <c r="E6" s="56">
        <v>18667700</v>
      </c>
      <c r="F6" s="57">
        <v>0</v>
      </c>
      <c r="G6" s="90">
        <v>213010903</v>
      </c>
      <c r="H6" s="59">
        <v>1835</v>
      </c>
      <c r="I6" s="89">
        <v>44435</v>
      </c>
      <c r="J6" s="56">
        <v>18667700</v>
      </c>
      <c r="K6" s="62" t="s">
        <v>119</v>
      </c>
      <c r="L6" s="79">
        <v>822003355</v>
      </c>
      <c r="M6" s="100" t="s">
        <v>78</v>
      </c>
      <c r="N6" s="83" t="s">
        <v>120</v>
      </c>
      <c r="O6" s="65">
        <v>5840028</v>
      </c>
      <c r="P6" s="66" t="s">
        <v>42</v>
      </c>
      <c r="Q6" s="67">
        <v>31583548</v>
      </c>
      <c r="R6" s="51" t="s">
        <v>74</v>
      </c>
      <c r="S6" s="51" t="s">
        <v>121</v>
      </c>
      <c r="T6" s="66" t="s">
        <v>39</v>
      </c>
      <c r="U6" s="66" t="s">
        <v>40</v>
      </c>
      <c r="V6" s="66">
        <v>2</v>
      </c>
      <c r="W6" s="68">
        <v>44447</v>
      </c>
      <c r="X6" s="68">
        <v>44507</v>
      </c>
      <c r="Y6" s="69">
        <v>2575</v>
      </c>
      <c r="Z6" s="56">
        <f t="shared" si="0"/>
        <v>18667700</v>
      </c>
      <c r="AA6" s="70">
        <f t="shared" si="1"/>
        <v>44445</v>
      </c>
      <c r="AB6" s="71"/>
      <c r="AC6" s="72"/>
      <c r="AD6" s="72"/>
      <c r="AE6" s="73"/>
      <c r="AF6" s="72"/>
      <c r="AG6" s="74"/>
      <c r="AH6" s="75">
        <f t="shared" si="2"/>
        <v>18667700</v>
      </c>
      <c r="AI6" s="76">
        <f t="shared" si="3"/>
        <v>44507</v>
      </c>
    </row>
    <row r="7" spans="1:36" x14ac:dyDescent="0.25">
      <c r="A7" s="55">
        <v>1196</v>
      </c>
      <c r="B7" s="68">
        <v>44445</v>
      </c>
      <c r="C7" s="51" t="s">
        <v>36</v>
      </c>
      <c r="D7" s="51" t="s">
        <v>51</v>
      </c>
      <c r="E7" s="56">
        <v>6668875</v>
      </c>
      <c r="F7" s="57">
        <v>1721000</v>
      </c>
      <c r="G7" s="90">
        <v>211020105</v>
      </c>
      <c r="H7" s="59">
        <v>1526</v>
      </c>
      <c r="I7" s="89">
        <v>44419</v>
      </c>
      <c r="J7" s="56">
        <v>6884000</v>
      </c>
      <c r="K7" s="62" t="s">
        <v>122</v>
      </c>
      <c r="L7" s="79">
        <v>1121896201</v>
      </c>
      <c r="M7" s="100" t="s">
        <v>47</v>
      </c>
      <c r="N7" s="83" t="s">
        <v>123</v>
      </c>
      <c r="O7" s="65">
        <v>3186849576</v>
      </c>
      <c r="P7" s="66" t="s">
        <v>38</v>
      </c>
      <c r="Q7" s="67">
        <v>79581162</v>
      </c>
      <c r="R7" s="51" t="s">
        <v>52</v>
      </c>
      <c r="S7" s="51" t="s">
        <v>105</v>
      </c>
      <c r="T7" s="66" t="s">
        <v>39</v>
      </c>
      <c r="U7" s="66" t="s">
        <v>76</v>
      </c>
      <c r="V7" s="66">
        <v>115</v>
      </c>
      <c r="W7" s="68">
        <v>44414</v>
      </c>
      <c r="X7" s="68">
        <v>44561</v>
      </c>
      <c r="Y7" s="69">
        <v>2576</v>
      </c>
      <c r="Z7" s="56">
        <f t="shared" si="0"/>
        <v>6668875</v>
      </c>
      <c r="AA7" s="70">
        <f t="shared" si="1"/>
        <v>44445</v>
      </c>
      <c r="AB7" s="71"/>
      <c r="AC7" s="72"/>
      <c r="AD7" s="72"/>
      <c r="AE7" s="73"/>
      <c r="AF7" s="72"/>
      <c r="AG7" s="74"/>
      <c r="AH7" s="75">
        <f t="shared" si="2"/>
        <v>6668875</v>
      </c>
      <c r="AI7" s="76">
        <f t="shared" si="3"/>
        <v>44561</v>
      </c>
    </row>
    <row r="8" spans="1:36" x14ac:dyDescent="0.25">
      <c r="A8" s="55">
        <v>1197</v>
      </c>
      <c r="B8" s="68">
        <v>44445</v>
      </c>
      <c r="C8" s="51" t="s">
        <v>36</v>
      </c>
      <c r="D8" s="51" t="s">
        <v>51</v>
      </c>
      <c r="E8" s="56">
        <v>6668875</v>
      </c>
      <c r="F8" s="57">
        <v>1721000</v>
      </c>
      <c r="G8" s="90">
        <v>211020105</v>
      </c>
      <c r="H8" s="59">
        <v>1640</v>
      </c>
      <c r="I8" s="89">
        <v>44419</v>
      </c>
      <c r="J8" s="56">
        <v>6884000</v>
      </c>
      <c r="K8" s="62" t="s">
        <v>59</v>
      </c>
      <c r="L8" s="79">
        <v>97612805</v>
      </c>
      <c r="M8" s="51" t="s">
        <v>50</v>
      </c>
      <c r="N8" s="83" t="s">
        <v>124</v>
      </c>
      <c r="O8" s="65">
        <v>3182721878</v>
      </c>
      <c r="P8" s="66" t="s">
        <v>38</v>
      </c>
      <c r="Q8" s="67">
        <v>79581162</v>
      </c>
      <c r="R8" s="51" t="s">
        <v>52</v>
      </c>
      <c r="S8" s="51" t="s">
        <v>105</v>
      </c>
      <c r="T8" s="66" t="s">
        <v>39</v>
      </c>
      <c r="U8" s="66" t="s">
        <v>76</v>
      </c>
      <c r="V8" s="66">
        <v>115</v>
      </c>
      <c r="W8" s="68">
        <v>44414</v>
      </c>
      <c r="X8" s="68">
        <v>44561</v>
      </c>
      <c r="Y8" s="69">
        <v>2577</v>
      </c>
      <c r="Z8" s="56">
        <f t="shared" si="0"/>
        <v>6668875</v>
      </c>
      <c r="AA8" s="70">
        <f t="shared" si="1"/>
        <v>44445</v>
      </c>
      <c r="AB8" s="71"/>
      <c r="AC8" s="72"/>
      <c r="AD8" s="72"/>
      <c r="AE8" s="73"/>
      <c r="AF8" s="72"/>
      <c r="AG8" s="74"/>
      <c r="AH8" s="75">
        <f t="shared" si="2"/>
        <v>6668875</v>
      </c>
      <c r="AI8" s="76">
        <f t="shared" si="3"/>
        <v>44561</v>
      </c>
    </row>
    <row r="9" spans="1:36" x14ac:dyDescent="0.25">
      <c r="A9" s="55">
        <v>1198</v>
      </c>
      <c r="B9" s="68">
        <v>44445</v>
      </c>
      <c r="C9" s="51" t="s">
        <v>36</v>
      </c>
      <c r="D9" s="51" t="s">
        <v>51</v>
      </c>
      <c r="E9" s="56">
        <v>6668875</v>
      </c>
      <c r="F9" s="57">
        <v>1721000</v>
      </c>
      <c r="G9" s="90">
        <v>211020105</v>
      </c>
      <c r="H9" s="59">
        <v>1642</v>
      </c>
      <c r="I9" s="89">
        <v>44419</v>
      </c>
      <c r="J9" s="56">
        <v>6884000</v>
      </c>
      <c r="K9" s="62" t="s">
        <v>125</v>
      </c>
      <c r="L9" s="79">
        <v>1120580671</v>
      </c>
      <c r="M9" s="51" t="s">
        <v>50</v>
      </c>
      <c r="N9" s="83" t="s">
        <v>126</v>
      </c>
      <c r="O9" s="65">
        <v>3186349811</v>
      </c>
      <c r="P9" s="66" t="s">
        <v>38</v>
      </c>
      <c r="Q9" s="67">
        <v>79581162</v>
      </c>
      <c r="R9" s="51" t="s">
        <v>52</v>
      </c>
      <c r="S9" s="51" t="s">
        <v>105</v>
      </c>
      <c r="T9" s="66" t="s">
        <v>39</v>
      </c>
      <c r="U9" s="66" t="s">
        <v>76</v>
      </c>
      <c r="V9" s="66">
        <v>115</v>
      </c>
      <c r="W9" s="68">
        <v>44414</v>
      </c>
      <c r="X9" s="68">
        <v>44561</v>
      </c>
      <c r="Y9" s="69">
        <v>2578</v>
      </c>
      <c r="Z9" s="56">
        <f t="shared" si="0"/>
        <v>6668875</v>
      </c>
      <c r="AA9" s="70">
        <f t="shared" si="1"/>
        <v>44445</v>
      </c>
      <c r="AB9" s="71"/>
      <c r="AC9" s="72"/>
      <c r="AD9" s="72"/>
      <c r="AE9" s="73"/>
      <c r="AF9" s="72"/>
      <c r="AG9" s="74"/>
      <c r="AH9" s="75">
        <f t="shared" si="2"/>
        <v>6668875</v>
      </c>
      <c r="AI9" s="76">
        <f t="shared" si="3"/>
        <v>44561</v>
      </c>
    </row>
    <row r="10" spans="1:36" x14ac:dyDescent="0.25">
      <c r="A10" s="55">
        <v>1199</v>
      </c>
      <c r="B10" s="68">
        <v>44445</v>
      </c>
      <c r="C10" s="51" t="s">
        <v>36</v>
      </c>
      <c r="D10" s="51" t="s">
        <v>51</v>
      </c>
      <c r="E10" s="56">
        <v>6668875</v>
      </c>
      <c r="F10" s="57">
        <v>1721000</v>
      </c>
      <c r="G10" s="90">
        <v>211020105</v>
      </c>
      <c r="H10" s="59">
        <v>1646</v>
      </c>
      <c r="I10" s="89">
        <v>44419</v>
      </c>
      <c r="J10" s="56">
        <v>6884000</v>
      </c>
      <c r="K10" s="62" t="s">
        <v>127</v>
      </c>
      <c r="L10" s="62">
        <v>1123531493</v>
      </c>
      <c r="M10" s="100" t="s">
        <v>128</v>
      </c>
      <c r="N10" s="83" t="s">
        <v>129</v>
      </c>
      <c r="O10" s="65">
        <v>3222077879</v>
      </c>
      <c r="P10" s="66" t="s">
        <v>38</v>
      </c>
      <c r="Q10" s="67">
        <v>79581162</v>
      </c>
      <c r="R10" s="51" t="s">
        <v>52</v>
      </c>
      <c r="S10" s="51" t="s">
        <v>105</v>
      </c>
      <c r="T10" s="66" t="s">
        <v>39</v>
      </c>
      <c r="U10" s="66" t="s">
        <v>76</v>
      </c>
      <c r="V10" s="66">
        <v>115</v>
      </c>
      <c r="W10" s="68">
        <v>44414</v>
      </c>
      <c r="X10" s="68">
        <v>44561</v>
      </c>
      <c r="Y10" s="69">
        <v>2579</v>
      </c>
      <c r="Z10" s="56">
        <f t="shared" si="0"/>
        <v>6668875</v>
      </c>
      <c r="AA10" s="70">
        <f t="shared" si="1"/>
        <v>44445</v>
      </c>
      <c r="AB10" s="71"/>
      <c r="AC10" s="72"/>
      <c r="AD10" s="72"/>
      <c r="AE10" s="73"/>
      <c r="AF10" s="72"/>
      <c r="AG10" s="74"/>
      <c r="AH10" s="75">
        <f t="shared" si="2"/>
        <v>6668875</v>
      </c>
      <c r="AI10" s="76">
        <f t="shared" si="3"/>
        <v>44561</v>
      </c>
    </row>
    <row r="11" spans="1:36" x14ac:dyDescent="0.25">
      <c r="A11" s="98">
        <v>1200</v>
      </c>
      <c r="B11" s="68">
        <v>44445</v>
      </c>
      <c r="C11" s="51" t="s">
        <v>36</v>
      </c>
      <c r="D11" s="51" t="s">
        <v>51</v>
      </c>
      <c r="E11" s="56">
        <v>6668875</v>
      </c>
      <c r="F11" s="57">
        <v>1721000</v>
      </c>
      <c r="G11" s="90">
        <v>211020105</v>
      </c>
      <c r="H11" s="59">
        <v>1641</v>
      </c>
      <c r="I11" s="89">
        <v>44419</v>
      </c>
      <c r="J11" s="56">
        <v>6884000</v>
      </c>
      <c r="K11" s="62" t="s">
        <v>55</v>
      </c>
      <c r="L11" s="84">
        <v>25890544</v>
      </c>
      <c r="M11" s="51" t="s">
        <v>56</v>
      </c>
      <c r="N11" s="64" t="s">
        <v>57</v>
      </c>
      <c r="O11" s="65">
        <v>3184042399</v>
      </c>
      <c r="P11" s="66" t="s">
        <v>38</v>
      </c>
      <c r="Q11" s="67">
        <v>79581162</v>
      </c>
      <c r="R11" s="51" t="s">
        <v>52</v>
      </c>
      <c r="S11" s="51" t="s">
        <v>105</v>
      </c>
      <c r="T11" s="66" t="s">
        <v>39</v>
      </c>
      <c r="U11" s="66" t="s">
        <v>76</v>
      </c>
      <c r="V11" s="66">
        <v>115</v>
      </c>
      <c r="W11" s="68">
        <v>44414</v>
      </c>
      <c r="X11" s="68">
        <v>44561</v>
      </c>
      <c r="Y11" s="69">
        <v>2580</v>
      </c>
      <c r="Z11" s="56">
        <f t="shared" si="0"/>
        <v>6668875</v>
      </c>
      <c r="AA11" s="70">
        <f t="shared" si="1"/>
        <v>44445</v>
      </c>
      <c r="AB11" s="68"/>
      <c r="AC11" s="99"/>
      <c r="AD11" s="99"/>
      <c r="AE11" s="73"/>
      <c r="AF11" s="99"/>
      <c r="AG11" s="69"/>
      <c r="AH11" s="75">
        <f t="shared" si="2"/>
        <v>6668875</v>
      </c>
      <c r="AI11" s="76">
        <f t="shared" si="3"/>
        <v>44561</v>
      </c>
    </row>
    <row r="12" spans="1:36" x14ac:dyDescent="0.25">
      <c r="A12" s="55">
        <v>1201</v>
      </c>
      <c r="B12" s="68">
        <v>44445</v>
      </c>
      <c r="C12" s="51" t="s">
        <v>82</v>
      </c>
      <c r="D12" s="51" t="s">
        <v>130</v>
      </c>
      <c r="E12" s="56">
        <v>101435600</v>
      </c>
      <c r="F12" s="57">
        <v>0</v>
      </c>
      <c r="G12" s="90" t="s">
        <v>131</v>
      </c>
      <c r="H12" s="59">
        <v>1434</v>
      </c>
      <c r="I12" s="89">
        <v>44418</v>
      </c>
      <c r="J12" s="56">
        <v>101435600</v>
      </c>
      <c r="K12" s="62" t="s">
        <v>100</v>
      </c>
      <c r="L12" s="77" t="s">
        <v>101</v>
      </c>
      <c r="M12" s="51" t="s">
        <v>78</v>
      </c>
      <c r="N12" s="64" t="s">
        <v>102</v>
      </c>
      <c r="O12" s="65">
        <v>3214449448</v>
      </c>
      <c r="P12" s="66" t="s">
        <v>38</v>
      </c>
      <c r="Q12" s="67">
        <v>41214973</v>
      </c>
      <c r="R12" s="51" t="s">
        <v>60</v>
      </c>
      <c r="S12" s="51" t="s">
        <v>69</v>
      </c>
      <c r="T12" s="66" t="s">
        <v>39</v>
      </c>
      <c r="U12" s="66" t="s">
        <v>76</v>
      </c>
      <c r="V12" s="66">
        <v>169</v>
      </c>
      <c r="W12" s="68">
        <v>44446</v>
      </c>
      <c r="X12" s="68">
        <v>44561</v>
      </c>
      <c r="Y12" s="69">
        <v>2581</v>
      </c>
      <c r="Z12" s="56">
        <f t="shared" si="0"/>
        <v>101435600</v>
      </c>
      <c r="AA12" s="70">
        <f t="shared" si="1"/>
        <v>44445</v>
      </c>
      <c r="AB12" s="71"/>
      <c r="AC12" s="72"/>
      <c r="AD12" s="72"/>
      <c r="AE12" s="73"/>
      <c r="AF12" s="72"/>
      <c r="AG12" s="74"/>
      <c r="AH12" s="75">
        <f t="shared" si="2"/>
        <v>101435600</v>
      </c>
      <c r="AI12" s="76">
        <f t="shared" si="3"/>
        <v>44561</v>
      </c>
    </row>
    <row r="13" spans="1:36" x14ac:dyDescent="0.25">
      <c r="A13" s="55">
        <v>1202</v>
      </c>
      <c r="B13" s="68">
        <v>44447</v>
      </c>
      <c r="C13" s="51" t="s">
        <v>36</v>
      </c>
      <c r="D13" s="51" t="s">
        <v>44</v>
      </c>
      <c r="E13" s="56">
        <v>15777000</v>
      </c>
      <c r="F13" s="57">
        <v>5259000</v>
      </c>
      <c r="G13" s="90">
        <v>211020105</v>
      </c>
      <c r="H13" s="59">
        <v>1501</v>
      </c>
      <c r="I13" s="89">
        <v>44419</v>
      </c>
      <c r="J13" s="56">
        <v>15777000</v>
      </c>
      <c r="K13" s="78" t="s">
        <v>48</v>
      </c>
      <c r="L13" s="81">
        <v>1121937821</v>
      </c>
      <c r="M13" s="51" t="s">
        <v>47</v>
      </c>
      <c r="N13" s="82" t="s">
        <v>49</v>
      </c>
      <c r="O13" s="80">
        <v>3115739470</v>
      </c>
      <c r="P13" s="66" t="s">
        <v>38</v>
      </c>
      <c r="Q13" s="67">
        <v>1010192372</v>
      </c>
      <c r="R13" s="51" t="s">
        <v>45</v>
      </c>
      <c r="S13" s="51" t="s">
        <v>46</v>
      </c>
      <c r="T13" s="66" t="s">
        <v>39</v>
      </c>
      <c r="U13" s="66" t="s">
        <v>76</v>
      </c>
      <c r="V13" s="66">
        <v>83</v>
      </c>
      <c r="W13" s="68">
        <v>44447</v>
      </c>
      <c r="X13" s="68">
        <v>44530</v>
      </c>
      <c r="Y13" s="69">
        <v>2582</v>
      </c>
      <c r="Z13" s="56">
        <f t="shared" si="0"/>
        <v>15777000</v>
      </c>
      <c r="AA13" s="70">
        <f t="shared" si="1"/>
        <v>44447</v>
      </c>
      <c r="AB13" s="71"/>
      <c r="AC13" s="72"/>
      <c r="AD13" s="72"/>
      <c r="AE13" s="73"/>
      <c r="AF13" s="72"/>
      <c r="AG13" s="74"/>
      <c r="AH13" s="75">
        <f t="shared" si="2"/>
        <v>15777000</v>
      </c>
      <c r="AI13" s="76">
        <f t="shared" si="3"/>
        <v>44530</v>
      </c>
    </row>
    <row r="14" spans="1:36" x14ac:dyDescent="0.25">
      <c r="A14" s="55">
        <v>1203</v>
      </c>
      <c r="B14" s="68">
        <v>44447</v>
      </c>
      <c r="C14" s="51" t="s">
        <v>36</v>
      </c>
      <c r="D14" s="51" t="s">
        <v>75</v>
      </c>
      <c r="E14" s="56">
        <v>12000000</v>
      </c>
      <c r="F14" s="57">
        <v>3000000</v>
      </c>
      <c r="G14" s="90">
        <v>211020105</v>
      </c>
      <c r="H14" s="59">
        <v>1507</v>
      </c>
      <c r="I14" s="89">
        <v>44419</v>
      </c>
      <c r="J14" s="56">
        <v>12000000</v>
      </c>
      <c r="K14" s="62" t="s">
        <v>91</v>
      </c>
      <c r="L14" s="84">
        <v>52782607</v>
      </c>
      <c r="M14" s="51" t="s">
        <v>37</v>
      </c>
      <c r="N14" s="83" t="s">
        <v>92</v>
      </c>
      <c r="O14" s="65">
        <v>3153507739</v>
      </c>
      <c r="P14" s="66" t="s">
        <v>38</v>
      </c>
      <c r="Q14" s="67">
        <v>79581162</v>
      </c>
      <c r="R14" s="51" t="s">
        <v>52</v>
      </c>
      <c r="S14" s="51" t="s">
        <v>105</v>
      </c>
      <c r="T14" s="66" t="s">
        <v>39</v>
      </c>
      <c r="U14" s="66" t="s">
        <v>76</v>
      </c>
      <c r="V14" s="66">
        <v>113</v>
      </c>
      <c r="W14" s="68">
        <v>44447</v>
      </c>
      <c r="X14" s="68">
        <v>44561</v>
      </c>
      <c r="Y14" s="69">
        <v>2583</v>
      </c>
      <c r="Z14" s="56">
        <f t="shared" si="0"/>
        <v>12000000</v>
      </c>
      <c r="AA14" s="70">
        <f t="shared" si="1"/>
        <v>44447</v>
      </c>
      <c r="AB14" s="71"/>
      <c r="AC14" s="72"/>
      <c r="AD14" s="72"/>
      <c r="AE14" s="73"/>
      <c r="AF14" s="72"/>
      <c r="AG14" s="74"/>
      <c r="AH14" s="75">
        <f t="shared" si="2"/>
        <v>12000000</v>
      </c>
      <c r="AI14" s="76">
        <f t="shared" si="3"/>
        <v>44561</v>
      </c>
    </row>
    <row r="15" spans="1:36" x14ac:dyDescent="0.25">
      <c r="A15" s="98">
        <v>1204</v>
      </c>
      <c r="B15" s="68">
        <v>44447</v>
      </c>
      <c r="C15" s="51" t="s">
        <v>36</v>
      </c>
      <c r="D15" s="101" t="s">
        <v>132</v>
      </c>
      <c r="E15" s="85">
        <v>320167000</v>
      </c>
      <c r="F15" s="86">
        <f>E15/4</f>
        <v>80041750</v>
      </c>
      <c r="G15" s="58">
        <v>211020105</v>
      </c>
      <c r="H15" s="59">
        <v>1856</v>
      </c>
      <c r="I15" s="60">
        <v>44439</v>
      </c>
      <c r="J15" s="61">
        <v>320167000</v>
      </c>
      <c r="K15" s="62" t="s">
        <v>79</v>
      </c>
      <c r="L15" s="79" t="s">
        <v>80</v>
      </c>
      <c r="M15" s="51" t="s">
        <v>78</v>
      </c>
      <c r="N15" s="83" t="s">
        <v>81</v>
      </c>
      <c r="O15" s="65">
        <v>3854379</v>
      </c>
      <c r="P15" s="66" t="s">
        <v>42</v>
      </c>
      <c r="Q15" s="67">
        <v>31583548</v>
      </c>
      <c r="R15" s="51" t="s">
        <v>103</v>
      </c>
      <c r="S15" s="51" t="s">
        <v>43</v>
      </c>
      <c r="T15" s="66" t="s">
        <v>39</v>
      </c>
      <c r="U15" s="66" t="s">
        <v>76</v>
      </c>
      <c r="V15" s="66">
        <v>113</v>
      </c>
      <c r="W15" s="68">
        <v>44449</v>
      </c>
      <c r="X15" s="68">
        <v>44561</v>
      </c>
      <c r="Y15" s="69">
        <v>2584</v>
      </c>
      <c r="Z15" s="56">
        <f t="shared" si="0"/>
        <v>320167000</v>
      </c>
      <c r="AA15" s="70">
        <f t="shared" si="1"/>
        <v>44447</v>
      </c>
      <c r="AB15" s="71"/>
      <c r="AC15" s="72"/>
      <c r="AD15" s="72"/>
      <c r="AE15" s="73"/>
      <c r="AF15" s="72"/>
      <c r="AG15" s="74"/>
      <c r="AH15" s="75">
        <f t="shared" si="2"/>
        <v>320167000</v>
      </c>
      <c r="AI15" s="76">
        <f t="shared" si="3"/>
        <v>44561</v>
      </c>
    </row>
    <row r="16" spans="1:36" x14ac:dyDescent="0.25">
      <c r="A16" s="55">
        <v>1205</v>
      </c>
      <c r="B16" s="68">
        <v>44448</v>
      </c>
      <c r="C16" s="51" t="s">
        <v>36</v>
      </c>
      <c r="D16" s="51" t="s">
        <v>62</v>
      </c>
      <c r="E16" s="56">
        <v>2367733</v>
      </c>
      <c r="F16" s="57">
        <v>1366000</v>
      </c>
      <c r="G16" s="90">
        <v>211020205</v>
      </c>
      <c r="H16" s="59">
        <v>1756</v>
      </c>
      <c r="I16" s="89">
        <v>44421</v>
      </c>
      <c r="J16" s="56">
        <v>2732000</v>
      </c>
      <c r="K16" s="62" t="s">
        <v>133</v>
      </c>
      <c r="L16" s="79">
        <v>1007293289</v>
      </c>
      <c r="M16" s="100" t="s">
        <v>47</v>
      </c>
      <c r="N16" s="83" t="s">
        <v>134</v>
      </c>
      <c r="O16" s="65">
        <v>3164570972</v>
      </c>
      <c r="P16" s="66" t="s">
        <v>38</v>
      </c>
      <c r="Q16" s="52">
        <v>51908318</v>
      </c>
      <c r="R16" s="50" t="s">
        <v>70</v>
      </c>
      <c r="S16" s="51" t="s">
        <v>71</v>
      </c>
      <c r="T16" s="66" t="s">
        <v>39</v>
      </c>
      <c r="U16" s="66" t="s">
        <v>76</v>
      </c>
      <c r="V16" s="66">
        <v>52</v>
      </c>
      <c r="W16" s="68">
        <v>44448</v>
      </c>
      <c r="X16" s="68">
        <v>44500</v>
      </c>
      <c r="Y16" s="69">
        <v>2585</v>
      </c>
      <c r="Z16" s="56">
        <f t="shared" si="0"/>
        <v>2367733</v>
      </c>
      <c r="AA16" s="70">
        <f t="shared" si="1"/>
        <v>44448</v>
      </c>
      <c r="AB16" s="71"/>
      <c r="AC16" s="72"/>
      <c r="AD16" s="72"/>
      <c r="AE16" s="73"/>
      <c r="AF16" s="72"/>
      <c r="AG16" s="74"/>
      <c r="AH16" s="75">
        <f t="shared" si="2"/>
        <v>2367733</v>
      </c>
      <c r="AI16" s="76">
        <f t="shared" si="3"/>
        <v>44500</v>
      </c>
    </row>
    <row r="17" spans="1:35" x14ac:dyDescent="0.25">
      <c r="A17" s="55">
        <v>1206</v>
      </c>
      <c r="B17" s="68">
        <v>44448</v>
      </c>
      <c r="C17" s="51" t="s">
        <v>108</v>
      </c>
      <c r="D17" s="51" t="s">
        <v>135</v>
      </c>
      <c r="E17" s="56">
        <v>22512000</v>
      </c>
      <c r="F17" s="57">
        <v>0</v>
      </c>
      <c r="G17" s="90">
        <v>213020908</v>
      </c>
      <c r="H17" s="59">
        <v>1817</v>
      </c>
      <c r="I17" s="89">
        <v>44428</v>
      </c>
      <c r="J17" s="56">
        <v>22512000</v>
      </c>
      <c r="K17" s="62" t="s">
        <v>136</v>
      </c>
      <c r="L17" s="79">
        <v>41214223</v>
      </c>
      <c r="M17" s="51" t="s">
        <v>50</v>
      </c>
      <c r="N17" s="83" t="s">
        <v>137</v>
      </c>
      <c r="O17" s="65">
        <v>3222392242</v>
      </c>
      <c r="P17" s="66" t="s">
        <v>38</v>
      </c>
      <c r="Q17" s="52">
        <v>51908318</v>
      </c>
      <c r="R17" s="50" t="s">
        <v>70</v>
      </c>
      <c r="S17" s="51" t="s">
        <v>71</v>
      </c>
      <c r="T17" s="66" t="s">
        <v>39</v>
      </c>
      <c r="U17" s="66" t="s">
        <v>40</v>
      </c>
      <c r="V17" s="66">
        <v>3</v>
      </c>
      <c r="W17" s="68">
        <v>44459</v>
      </c>
      <c r="X17" s="68">
        <v>44561</v>
      </c>
      <c r="Y17" s="69">
        <v>2591</v>
      </c>
      <c r="Z17" s="56">
        <f t="shared" si="0"/>
        <v>22512000</v>
      </c>
      <c r="AA17" s="70">
        <f t="shared" si="1"/>
        <v>44448</v>
      </c>
      <c r="AB17" s="71"/>
      <c r="AC17" s="72"/>
      <c r="AD17" s="72"/>
      <c r="AE17" s="73"/>
      <c r="AF17" s="72"/>
      <c r="AG17" s="74"/>
      <c r="AH17" s="75">
        <f t="shared" si="2"/>
        <v>22512000</v>
      </c>
      <c r="AI17" s="76">
        <f t="shared" si="3"/>
        <v>44561</v>
      </c>
    </row>
    <row r="18" spans="1:35" x14ac:dyDescent="0.25">
      <c r="A18" s="55">
        <v>1207</v>
      </c>
      <c r="B18" s="68">
        <v>44454</v>
      </c>
      <c r="C18" s="51" t="s">
        <v>36</v>
      </c>
      <c r="D18" s="51" t="s">
        <v>75</v>
      </c>
      <c r="E18" s="56">
        <v>11062500</v>
      </c>
      <c r="F18" s="57">
        <v>3000000</v>
      </c>
      <c r="G18" s="90">
        <v>211020105</v>
      </c>
      <c r="H18" s="59">
        <v>1838</v>
      </c>
      <c r="I18" s="89">
        <v>44438</v>
      </c>
      <c r="J18" s="56">
        <v>11062500</v>
      </c>
      <c r="K18" s="62" t="s">
        <v>97</v>
      </c>
      <c r="L18" s="84">
        <v>1070018979</v>
      </c>
      <c r="M18" s="51" t="s">
        <v>98</v>
      </c>
      <c r="N18" s="83" t="s">
        <v>99</v>
      </c>
      <c r="O18" s="65">
        <v>3022866017</v>
      </c>
      <c r="P18" s="66" t="s">
        <v>38</v>
      </c>
      <c r="Q18" s="67">
        <v>79581162</v>
      </c>
      <c r="R18" s="51" t="s">
        <v>52</v>
      </c>
      <c r="S18" s="51" t="s">
        <v>105</v>
      </c>
      <c r="T18" s="66" t="s">
        <v>39</v>
      </c>
      <c r="U18" s="66" t="s">
        <v>76</v>
      </c>
      <c r="V18" s="66">
        <v>106</v>
      </c>
      <c r="W18" s="68">
        <v>44454</v>
      </c>
      <c r="X18" s="68">
        <v>44561</v>
      </c>
      <c r="Y18" s="69">
        <v>2617</v>
      </c>
      <c r="Z18" s="56">
        <f t="shared" si="0"/>
        <v>11062500</v>
      </c>
      <c r="AA18" s="70">
        <f t="shared" si="1"/>
        <v>44454</v>
      </c>
      <c r="AB18" s="71"/>
      <c r="AC18" s="72"/>
      <c r="AD18" s="72"/>
      <c r="AE18" s="73"/>
      <c r="AF18" s="72"/>
      <c r="AG18" s="74"/>
      <c r="AH18" s="75">
        <f t="shared" si="2"/>
        <v>11062500</v>
      </c>
      <c r="AI18" s="76">
        <f t="shared" si="3"/>
        <v>44561</v>
      </c>
    </row>
    <row r="19" spans="1:35" x14ac:dyDescent="0.25">
      <c r="A19" s="55">
        <v>1208</v>
      </c>
      <c r="B19" s="68">
        <v>44455</v>
      </c>
      <c r="C19" s="51" t="s">
        <v>83</v>
      </c>
      <c r="D19" s="51" t="s">
        <v>138</v>
      </c>
      <c r="E19" s="56">
        <v>150000000</v>
      </c>
      <c r="F19" s="57">
        <v>0</v>
      </c>
      <c r="G19" s="90">
        <v>213010101</v>
      </c>
      <c r="H19" s="59">
        <v>1850</v>
      </c>
      <c r="I19" s="89">
        <v>44439</v>
      </c>
      <c r="J19" s="56">
        <v>150000000</v>
      </c>
      <c r="K19" s="62" t="s">
        <v>139</v>
      </c>
      <c r="L19" s="79" t="s">
        <v>140</v>
      </c>
      <c r="M19" s="100" t="s">
        <v>78</v>
      </c>
      <c r="N19" s="83" t="s">
        <v>141</v>
      </c>
      <c r="O19" s="65">
        <v>3102792709</v>
      </c>
      <c r="P19" s="66" t="s">
        <v>38</v>
      </c>
      <c r="Q19" s="67">
        <v>41214973</v>
      </c>
      <c r="R19" s="51" t="s">
        <v>60</v>
      </c>
      <c r="S19" s="51" t="s">
        <v>69</v>
      </c>
      <c r="T19" s="66" t="s">
        <v>39</v>
      </c>
      <c r="U19" s="66" t="s">
        <v>76</v>
      </c>
      <c r="V19" s="66">
        <v>100</v>
      </c>
      <c r="W19" s="68">
        <v>44459</v>
      </c>
      <c r="X19" s="68">
        <v>44561</v>
      </c>
      <c r="Y19" s="69">
        <v>2618</v>
      </c>
      <c r="Z19" s="56">
        <f t="shared" si="0"/>
        <v>150000000</v>
      </c>
      <c r="AA19" s="70">
        <f t="shared" si="1"/>
        <v>44455</v>
      </c>
      <c r="AB19" s="71"/>
      <c r="AC19" s="72"/>
      <c r="AD19" s="72"/>
      <c r="AE19" s="73"/>
      <c r="AF19" s="72"/>
      <c r="AG19" s="74"/>
      <c r="AH19" s="75">
        <f t="shared" si="2"/>
        <v>150000000</v>
      </c>
      <c r="AI19" s="76">
        <f t="shared" si="3"/>
        <v>44561</v>
      </c>
    </row>
    <row r="20" spans="1:35" x14ac:dyDescent="0.25">
      <c r="A20" s="55">
        <v>1209</v>
      </c>
      <c r="B20" s="68">
        <v>44456</v>
      </c>
      <c r="C20" s="51" t="s">
        <v>104</v>
      </c>
      <c r="D20" s="51" t="s">
        <v>142</v>
      </c>
      <c r="E20" s="56">
        <v>13200000</v>
      </c>
      <c r="F20" s="57">
        <v>0</v>
      </c>
      <c r="G20" s="90">
        <v>213010911</v>
      </c>
      <c r="H20" s="59">
        <v>1834</v>
      </c>
      <c r="I20" s="89">
        <v>44435</v>
      </c>
      <c r="J20" s="56">
        <v>13200000</v>
      </c>
      <c r="K20" s="62" t="s">
        <v>143</v>
      </c>
      <c r="L20" s="79">
        <v>1121868901</v>
      </c>
      <c r="M20" s="100" t="s">
        <v>47</v>
      </c>
      <c r="N20" s="83" t="s">
        <v>144</v>
      </c>
      <c r="O20" s="65">
        <v>3105577345</v>
      </c>
      <c r="P20" s="66" t="s">
        <v>38</v>
      </c>
      <c r="Q20" s="52">
        <v>51908318</v>
      </c>
      <c r="R20" s="50" t="s">
        <v>70</v>
      </c>
      <c r="S20" s="51" t="s">
        <v>71</v>
      </c>
      <c r="T20" s="66" t="s">
        <v>39</v>
      </c>
      <c r="U20" s="66" t="s">
        <v>40</v>
      </c>
      <c r="V20" s="66">
        <v>1</v>
      </c>
      <c r="W20" s="68">
        <v>44462</v>
      </c>
      <c r="X20" s="68">
        <v>44491</v>
      </c>
      <c r="Y20" s="69">
        <v>2619</v>
      </c>
      <c r="Z20" s="56">
        <f t="shared" si="0"/>
        <v>13200000</v>
      </c>
      <c r="AA20" s="70">
        <f t="shared" si="1"/>
        <v>44456</v>
      </c>
      <c r="AB20" s="71"/>
      <c r="AC20" s="72"/>
      <c r="AD20" s="72"/>
      <c r="AE20" s="73"/>
      <c r="AF20" s="72"/>
      <c r="AG20" s="74"/>
      <c r="AH20" s="75">
        <f t="shared" si="2"/>
        <v>13200000</v>
      </c>
      <c r="AI20" s="76">
        <f t="shared" si="3"/>
        <v>44491</v>
      </c>
    </row>
    <row r="21" spans="1:35" x14ac:dyDescent="0.25">
      <c r="A21" s="55">
        <v>1210</v>
      </c>
      <c r="B21" s="68">
        <v>44456</v>
      </c>
      <c r="C21" s="51" t="s">
        <v>77</v>
      </c>
      <c r="D21" s="51" t="s">
        <v>145</v>
      </c>
      <c r="E21" s="56">
        <v>13000000</v>
      </c>
      <c r="F21" s="57">
        <v>0</v>
      </c>
      <c r="G21" s="90">
        <v>13000000</v>
      </c>
      <c r="H21" s="59">
        <v>1875</v>
      </c>
      <c r="I21" s="89">
        <v>44453</v>
      </c>
      <c r="J21" s="56">
        <v>13000000</v>
      </c>
      <c r="K21" s="62" t="s">
        <v>146</v>
      </c>
      <c r="L21" s="79" t="s">
        <v>147</v>
      </c>
      <c r="M21" s="100" t="s">
        <v>41</v>
      </c>
      <c r="N21" s="83" t="s">
        <v>148</v>
      </c>
      <c r="O21" s="65">
        <v>3143576356</v>
      </c>
      <c r="P21" s="66" t="s">
        <v>38</v>
      </c>
      <c r="Q21" s="67">
        <v>41214973</v>
      </c>
      <c r="R21" s="51" t="s">
        <v>60</v>
      </c>
      <c r="S21" s="51" t="s">
        <v>69</v>
      </c>
      <c r="T21" s="66" t="s">
        <v>39</v>
      </c>
      <c r="U21" s="66" t="s">
        <v>76</v>
      </c>
      <c r="V21" s="66">
        <v>15</v>
      </c>
      <c r="W21" s="68">
        <v>44456</v>
      </c>
      <c r="X21" s="68">
        <v>44470</v>
      </c>
      <c r="Y21" s="69">
        <v>2621</v>
      </c>
      <c r="Z21" s="56">
        <f t="shared" si="0"/>
        <v>13000000</v>
      </c>
      <c r="AA21" s="70">
        <f t="shared" si="1"/>
        <v>44456</v>
      </c>
      <c r="AB21" s="71"/>
      <c r="AC21" s="72"/>
      <c r="AD21" s="72"/>
      <c r="AE21" s="73"/>
      <c r="AF21" s="72"/>
      <c r="AG21" s="74"/>
      <c r="AH21" s="75">
        <f t="shared" si="2"/>
        <v>13000000</v>
      </c>
      <c r="AI21" s="76">
        <f t="shared" si="3"/>
        <v>44470</v>
      </c>
    </row>
    <row r="22" spans="1:35" x14ac:dyDescent="0.25">
      <c r="A22" s="98">
        <v>1211</v>
      </c>
      <c r="B22" s="68">
        <v>44459</v>
      </c>
      <c r="C22" s="51" t="s">
        <v>36</v>
      </c>
      <c r="D22" s="51" t="s">
        <v>62</v>
      </c>
      <c r="E22" s="56">
        <v>4598867</v>
      </c>
      <c r="F22" s="57">
        <v>1366000</v>
      </c>
      <c r="G22" s="90">
        <v>211020105</v>
      </c>
      <c r="H22" s="59">
        <v>1883</v>
      </c>
      <c r="I22" s="89">
        <v>44455</v>
      </c>
      <c r="J22" s="56">
        <v>4872067</v>
      </c>
      <c r="K22" s="62" t="s">
        <v>149</v>
      </c>
      <c r="L22" s="79">
        <v>7819448</v>
      </c>
      <c r="M22" s="100" t="s">
        <v>58</v>
      </c>
      <c r="N22" s="83" t="s">
        <v>150</v>
      </c>
      <c r="O22" s="65">
        <v>3212332159</v>
      </c>
      <c r="P22" s="66" t="s">
        <v>38</v>
      </c>
      <c r="Q22" s="67">
        <v>60317245</v>
      </c>
      <c r="R22" s="51" t="s">
        <v>63</v>
      </c>
      <c r="S22" s="51" t="s">
        <v>64</v>
      </c>
      <c r="T22" s="66" t="s">
        <v>39</v>
      </c>
      <c r="U22" s="66" t="s">
        <v>76</v>
      </c>
      <c r="V22" s="66">
        <v>101</v>
      </c>
      <c r="W22" s="68">
        <v>44459</v>
      </c>
      <c r="X22" s="68">
        <v>44561</v>
      </c>
      <c r="Y22" s="69">
        <v>2629</v>
      </c>
      <c r="Z22" s="56">
        <f t="shared" si="0"/>
        <v>4598867</v>
      </c>
      <c r="AA22" s="70">
        <f t="shared" si="1"/>
        <v>44459</v>
      </c>
      <c r="AB22" s="71"/>
      <c r="AC22" s="72"/>
      <c r="AD22" s="72"/>
      <c r="AE22" s="73"/>
      <c r="AF22" s="72"/>
      <c r="AG22" s="74"/>
      <c r="AH22" s="75">
        <f t="shared" si="2"/>
        <v>4598867</v>
      </c>
      <c r="AI22" s="76">
        <f t="shared" si="3"/>
        <v>44561</v>
      </c>
    </row>
    <row r="23" spans="1:35" x14ac:dyDescent="0.25">
      <c r="A23" s="55">
        <v>1212</v>
      </c>
      <c r="B23" s="68">
        <v>44460</v>
      </c>
      <c r="C23" s="51" t="s">
        <v>36</v>
      </c>
      <c r="D23" s="51" t="s">
        <v>75</v>
      </c>
      <c r="E23" s="56">
        <v>10437500</v>
      </c>
      <c r="F23" s="57">
        <v>3000000</v>
      </c>
      <c r="G23" s="90">
        <v>211020105</v>
      </c>
      <c r="H23" s="59">
        <v>1881</v>
      </c>
      <c r="I23" s="89">
        <v>44455</v>
      </c>
      <c r="J23" s="56">
        <v>10437500</v>
      </c>
      <c r="K23" s="62" t="s">
        <v>151</v>
      </c>
      <c r="L23" s="79">
        <v>1113699581</v>
      </c>
      <c r="M23" s="100" t="s">
        <v>152</v>
      </c>
      <c r="N23" s="83" t="s">
        <v>153</v>
      </c>
      <c r="O23" s="65">
        <v>3157407635</v>
      </c>
      <c r="P23" s="66" t="s">
        <v>38</v>
      </c>
      <c r="Q23" s="67">
        <v>79581162</v>
      </c>
      <c r="R23" s="51" t="s">
        <v>52</v>
      </c>
      <c r="S23" s="51" t="s">
        <v>105</v>
      </c>
      <c r="T23" s="66" t="s">
        <v>39</v>
      </c>
      <c r="U23" s="66" t="s">
        <v>76</v>
      </c>
      <c r="V23" s="66">
        <v>100</v>
      </c>
      <c r="W23" s="68">
        <v>44460</v>
      </c>
      <c r="X23" s="68">
        <v>44561</v>
      </c>
      <c r="Y23" s="69">
        <v>2630</v>
      </c>
      <c r="Z23" s="56">
        <f t="shared" si="0"/>
        <v>10437500</v>
      </c>
      <c r="AA23" s="70">
        <f t="shared" si="1"/>
        <v>44460</v>
      </c>
      <c r="AB23" s="71"/>
      <c r="AC23" s="72"/>
      <c r="AD23" s="72"/>
      <c r="AE23" s="73"/>
      <c r="AF23" s="72"/>
      <c r="AG23" s="74"/>
      <c r="AH23" s="75">
        <f t="shared" si="2"/>
        <v>10437500</v>
      </c>
      <c r="AI23" s="76">
        <f t="shared" si="3"/>
        <v>44561</v>
      </c>
    </row>
    <row r="24" spans="1:35" x14ac:dyDescent="0.25">
      <c r="A24" s="55">
        <v>1213</v>
      </c>
      <c r="B24" s="68">
        <v>44461</v>
      </c>
      <c r="C24" s="51" t="s">
        <v>36</v>
      </c>
      <c r="D24" s="51" t="s">
        <v>51</v>
      </c>
      <c r="E24" s="56">
        <v>5987646</v>
      </c>
      <c r="F24" s="57">
        <v>1721000</v>
      </c>
      <c r="G24" s="90">
        <v>211020105</v>
      </c>
      <c r="H24" s="59">
        <v>1882</v>
      </c>
      <c r="I24" s="89">
        <v>44455</v>
      </c>
      <c r="J24" s="56">
        <v>5987646</v>
      </c>
      <c r="K24" s="62" t="s">
        <v>106</v>
      </c>
      <c r="L24" s="84">
        <v>41225388</v>
      </c>
      <c r="M24" s="51" t="s">
        <v>53</v>
      </c>
      <c r="N24" s="83" t="s">
        <v>107</v>
      </c>
      <c r="O24" s="65">
        <v>3203965443</v>
      </c>
      <c r="P24" s="66" t="s">
        <v>38</v>
      </c>
      <c r="Q24" s="67">
        <v>79581162</v>
      </c>
      <c r="R24" s="51" t="s">
        <v>52</v>
      </c>
      <c r="S24" s="51" t="s">
        <v>105</v>
      </c>
      <c r="T24" s="66" t="s">
        <v>39</v>
      </c>
      <c r="U24" s="66" t="s">
        <v>76</v>
      </c>
      <c r="V24" s="66">
        <v>99</v>
      </c>
      <c r="W24" s="68">
        <v>44461</v>
      </c>
      <c r="X24" s="68">
        <v>44561</v>
      </c>
      <c r="Y24" s="69">
        <v>2632</v>
      </c>
      <c r="Z24" s="56">
        <f t="shared" si="0"/>
        <v>5987646</v>
      </c>
      <c r="AA24" s="70">
        <f t="shared" si="1"/>
        <v>44461</v>
      </c>
      <c r="AB24" s="71"/>
      <c r="AC24" s="72"/>
      <c r="AD24" s="72"/>
      <c r="AE24" s="73"/>
      <c r="AF24" s="72"/>
      <c r="AG24" s="74"/>
      <c r="AH24" s="75">
        <f t="shared" si="2"/>
        <v>5987646</v>
      </c>
      <c r="AI24" s="76">
        <f t="shared" si="3"/>
        <v>44561</v>
      </c>
    </row>
    <row r="25" spans="1:35" x14ac:dyDescent="0.25">
      <c r="A25" s="55">
        <v>1214</v>
      </c>
      <c r="B25" s="68">
        <v>44462</v>
      </c>
      <c r="C25" s="51" t="s">
        <v>77</v>
      </c>
      <c r="D25" s="51" t="s">
        <v>93</v>
      </c>
      <c r="E25" s="56">
        <v>100000000</v>
      </c>
      <c r="F25" s="57">
        <v>0</v>
      </c>
      <c r="G25" s="58">
        <v>213020911</v>
      </c>
      <c r="H25" s="59">
        <v>1886</v>
      </c>
      <c r="I25" s="60">
        <v>44455</v>
      </c>
      <c r="J25" s="61">
        <v>10000000</v>
      </c>
      <c r="K25" s="62" t="s">
        <v>94</v>
      </c>
      <c r="L25" s="63" t="s">
        <v>95</v>
      </c>
      <c r="M25" s="51" t="s">
        <v>78</v>
      </c>
      <c r="N25" s="64" t="s">
        <v>96</v>
      </c>
      <c r="O25" s="65">
        <v>5841279</v>
      </c>
      <c r="P25" s="66" t="s">
        <v>42</v>
      </c>
      <c r="Q25" s="67">
        <v>41214973</v>
      </c>
      <c r="R25" s="51" t="s">
        <v>60</v>
      </c>
      <c r="S25" s="51" t="s">
        <v>69</v>
      </c>
      <c r="T25" s="66" t="s">
        <v>39</v>
      </c>
      <c r="U25" s="66" t="s">
        <v>76</v>
      </c>
      <c r="V25" s="66">
        <v>98</v>
      </c>
      <c r="W25" s="68">
        <v>44466</v>
      </c>
      <c r="X25" s="68">
        <v>44561</v>
      </c>
      <c r="Y25" s="69">
        <v>2634</v>
      </c>
      <c r="Z25" s="56">
        <f t="shared" si="0"/>
        <v>100000000</v>
      </c>
      <c r="AA25" s="70">
        <f t="shared" si="1"/>
        <v>44462</v>
      </c>
      <c r="AB25" s="71"/>
      <c r="AC25" s="72"/>
      <c r="AD25" s="72"/>
      <c r="AE25" s="73"/>
      <c r="AF25" s="72"/>
      <c r="AG25" s="74"/>
      <c r="AH25" s="75">
        <f t="shared" si="2"/>
        <v>100000000</v>
      </c>
      <c r="AI25" s="76">
        <f t="shared" si="3"/>
        <v>44561</v>
      </c>
    </row>
    <row r="26" spans="1:35" x14ac:dyDescent="0.25">
      <c r="A26" s="55">
        <v>1215</v>
      </c>
      <c r="B26" s="68">
        <v>44463</v>
      </c>
      <c r="C26" s="51" t="s">
        <v>83</v>
      </c>
      <c r="D26" s="51" t="s">
        <v>84</v>
      </c>
      <c r="E26" s="85">
        <v>100000000</v>
      </c>
      <c r="F26" s="86">
        <v>0</v>
      </c>
      <c r="G26" s="58">
        <v>221010101</v>
      </c>
      <c r="H26" s="59">
        <v>1887</v>
      </c>
      <c r="I26" s="87">
        <v>44455</v>
      </c>
      <c r="J26" s="85">
        <v>100000000</v>
      </c>
      <c r="K26" s="62" t="s">
        <v>85</v>
      </c>
      <c r="L26" s="84" t="s">
        <v>86</v>
      </c>
      <c r="M26" s="51" t="s">
        <v>78</v>
      </c>
      <c r="N26" s="64" t="s">
        <v>87</v>
      </c>
      <c r="O26" s="65">
        <v>3503067659</v>
      </c>
      <c r="P26" s="66" t="s">
        <v>42</v>
      </c>
      <c r="Q26" s="67">
        <v>41214973</v>
      </c>
      <c r="R26" s="51" t="s">
        <v>60</v>
      </c>
      <c r="S26" s="51" t="s">
        <v>69</v>
      </c>
      <c r="T26" s="66" t="s">
        <v>39</v>
      </c>
      <c r="U26" s="66" t="s">
        <v>40</v>
      </c>
      <c r="V26" s="66">
        <v>3</v>
      </c>
      <c r="W26" s="68">
        <v>44463</v>
      </c>
      <c r="X26" s="68">
        <v>44553</v>
      </c>
      <c r="Y26" s="69">
        <v>2640</v>
      </c>
      <c r="Z26" s="56">
        <f t="shared" si="0"/>
        <v>100000000</v>
      </c>
      <c r="AA26" s="70">
        <f t="shared" si="1"/>
        <v>44463</v>
      </c>
      <c r="AB26" s="71"/>
      <c r="AC26" s="72"/>
      <c r="AD26" s="72"/>
      <c r="AE26" s="73"/>
      <c r="AF26" s="72"/>
      <c r="AG26" s="74"/>
      <c r="AH26" s="75">
        <f t="shared" si="2"/>
        <v>100000000</v>
      </c>
      <c r="AI26" s="76">
        <f t="shared" si="3"/>
        <v>44553</v>
      </c>
    </row>
    <row r="27" spans="1:35" x14ac:dyDescent="0.25">
      <c r="A27" s="55">
        <v>1216</v>
      </c>
      <c r="B27" s="68">
        <v>44469</v>
      </c>
      <c r="C27" s="51" t="s">
        <v>36</v>
      </c>
      <c r="D27" s="51" t="s">
        <v>62</v>
      </c>
      <c r="E27" s="56">
        <v>4098000</v>
      </c>
      <c r="F27" s="57">
        <v>1366000</v>
      </c>
      <c r="G27" s="90">
        <v>211020105</v>
      </c>
      <c r="H27" s="59">
        <v>1884</v>
      </c>
      <c r="I27" s="89">
        <v>44455</v>
      </c>
      <c r="J27" s="56">
        <v>4098000</v>
      </c>
      <c r="K27" s="62" t="s">
        <v>65</v>
      </c>
      <c r="L27" s="84">
        <v>1120357864</v>
      </c>
      <c r="M27" s="51" t="s">
        <v>54</v>
      </c>
      <c r="N27" s="83" t="s">
        <v>66</v>
      </c>
      <c r="O27" s="65">
        <v>3187062264</v>
      </c>
      <c r="P27" s="66" t="s">
        <v>38</v>
      </c>
      <c r="Q27" s="67">
        <v>60317245</v>
      </c>
      <c r="R27" s="51" t="s">
        <v>63</v>
      </c>
      <c r="S27" s="51" t="s">
        <v>64</v>
      </c>
      <c r="T27" s="66" t="s">
        <v>39</v>
      </c>
      <c r="U27" s="66" t="s">
        <v>40</v>
      </c>
      <c r="V27" s="66">
        <v>1</v>
      </c>
      <c r="W27" s="68">
        <v>44470</v>
      </c>
      <c r="X27" s="68">
        <v>44500</v>
      </c>
      <c r="Y27" s="69">
        <v>2653</v>
      </c>
      <c r="Z27" s="56">
        <f t="shared" si="0"/>
        <v>4098000</v>
      </c>
      <c r="AA27" s="70">
        <f t="shared" si="1"/>
        <v>44469</v>
      </c>
      <c r="AB27" s="71"/>
      <c r="AC27" s="72"/>
      <c r="AD27" s="72"/>
      <c r="AE27" s="73"/>
      <c r="AF27" s="72"/>
      <c r="AG27" s="74"/>
      <c r="AH27" s="75">
        <f t="shared" si="2"/>
        <v>4098000</v>
      </c>
      <c r="AI27" s="76">
        <f t="shared" si="3"/>
        <v>44500</v>
      </c>
    </row>
    <row r="28" spans="1:35" x14ac:dyDescent="0.25">
      <c r="A28" s="55">
        <v>1217</v>
      </c>
      <c r="B28" s="68">
        <v>44469</v>
      </c>
      <c r="C28" s="51" t="s">
        <v>36</v>
      </c>
      <c r="D28" s="51" t="s">
        <v>154</v>
      </c>
      <c r="E28" s="56">
        <v>2502000</v>
      </c>
      <c r="F28" s="57">
        <v>1251000</v>
      </c>
      <c r="G28" s="90">
        <v>211020105</v>
      </c>
      <c r="H28" s="59">
        <v>1885</v>
      </c>
      <c r="I28" s="89">
        <v>44455</v>
      </c>
      <c r="J28" s="56">
        <v>2502000</v>
      </c>
      <c r="K28" s="62" t="s">
        <v>155</v>
      </c>
      <c r="L28" s="79">
        <v>1007294083</v>
      </c>
      <c r="M28" s="100" t="s">
        <v>156</v>
      </c>
      <c r="N28" s="102" t="s">
        <v>157</v>
      </c>
      <c r="O28" s="65">
        <v>3223680211</v>
      </c>
      <c r="P28" s="66" t="s">
        <v>38</v>
      </c>
      <c r="Q28" s="67">
        <v>1094241966</v>
      </c>
      <c r="R28" s="51" t="s">
        <v>72</v>
      </c>
      <c r="S28" s="51" t="s">
        <v>73</v>
      </c>
      <c r="T28" s="66" t="s">
        <v>39</v>
      </c>
      <c r="U28" s="66" t="s">
        <v>40</v>
      </c>
      <c r="V28" s="66">
        <v>2</v>
      </c>
      <c r="W28" s="68">
        <v>44470</v>
      </c>
      <c r="X28" s="68">
        <v>44530</v>
      </c>
      <c r="Y28" s="69">
        <v>2654</v>
      </c>
      <c r="Z28" s="56">
        <f t="shared" si="0"/>
        <v>2502000</v>
      </c>
      <c r="AA28" s="70">
        <f t="shared" si="1"/>
        <v>44469</v>
      </c>
      <c r="AB28" s="71"/>
      <c r="AC28" s="72"/>
      <c r="AD28" s="72"/>
      <c r="AE28" s="73"/>
      <c r="AF28" s="72"/>
      <c r="AG28" s="74"/>
      <c r="AH28" s="75">
        <f t="shared" si="2"/>
        <v>2502000</v>
      </c>
      <c r="AI28" s="76">
        <f t="shared" si="3"/>
        <v>44530</v>
      </c>
    </row>
    <row r="396" spans="1:34" x14ac:dyDescent="0.25">
      <c r="A396" s="103"/>
      <c r="C396" s="105">
        <v>0</v>
      </c>
      <c r="Q396" s="103"/>
      <c r="AC396" s="112"/>
      <c r="AD396" s="112"/>
      <c r="AF396" s="112"/>
      <c r="AG396" s="109"/>
      <c r="AH396" s="114"/>
    </row>
  </sheetData>
  <mergeCells count="36">
    <mergeCell ref="AE1:AE2"/>
    <mergeCell ref="AF1:AF2"/>
    <mergeCell ref="AG1:AG2"/>
    <mergeCell ref="AH1:AH2"/>
    <mergeCell ref="AI1:AI2"/>
    <mergeCell ref="AJ1:AJ2"/>
    <mergeCell ref="Y1:Y2"/>
    <mergeCell ref="Z1:Z2"/>
    <mergeCell ref="AA1:AA2"/>
    <mergeCell ref="AB1:AB2"/>
    <mergeCell ref="AC1:AC2"/>
    <mergeCell ref="AD1:AD2"/>
    <mergeCell ref="S1:S2"/>
    <mergeCell ref="T1:T2"/>
    <mergeCell ref="U1:U2"/>
    <mergeCell ref="V1:V2"/>
    <mergeCell ref="W1:W2"/>
    <mergeCell ref="X1:X2"/>
    <mergeCell ref="M1:M2"/>
    <mergeCell ref="N1:N2"/>
    <mergeCell ref="O1:O2"/>
    <mergeCell ref="P1:P2"/>
    <mergeCell ref="Q1:Q2"/>
    <mergeCell ref="R1:R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hyperlinks>
    <hyperlink ref="N3" r:id="rId1"/>
    <hyperlink ref="N4" r:id="rId2"/>
    <hyperlink ref="N5" r:id="rId3"/>
    <hyperlink ref="N6" r:id="rId4"/>
    <hyperlink ref="N7" r:id="rId5"/>
    <hyperlink ref="N8" r:id="rId6"/>
    <hyperlink ref="N9" r:id="rId7"/>
    <hyperlink ref="N10" r:id="rId8"/>
    <hyperlink ref="N11" r:id="rId9"/>
    <hyperlink ref="N12" r:id="rId10"/>
    <hyperlink ref="N13" r:id="rId11"/>
    <hyperlink ref="N14" r:id="rId12"/>
    <hyperlink ref="N15" r:id="rId13"/>
    <hyperlink ref="N16" r:id="rId14"/>
    <hyperlink ref="N17" r:id="rId15"/>
    <hyperlink ref="N18" r:id="rId16"/>
    <hyperlink ref="N19" r:id="rId17"/>
    <hyperlink ref="N20" r:id="rId18"/>
    <hyperlink ref="N21" r:id="rId19"/>
    <hyperlink ref="N22" r:id="rId20"/>
    <hyperlink ref="N23" r:id="rId21"/>
    <hyperlink ref="N24" r:id="rId22"/>
    <hyperlink ref="N25" r:id="rId23"/>
    <hyperlink ref="N26" r:id="rId24"/>
    <hyperlink ref="N27" r:id="rId25"/>
    <hyperlink ref="N28" r:id="rId2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</dc:creator>
  <cp:lastModifiedBy>TuSoft</cp:lastModifiedBy>
  <dcterms:created xsi:type="dcterms:W3CDTF">2021-10-04T16:15:56Z</dcterms:created>
  <dcterms:modified xsi:type="dcterms:W3CDTF">2021-10-04T16:18:05Z</dcterms:modified>
</cp:coreProperties>
</file>